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1CFF4E2-D59B-4E66-A2ED-FDBDAC8131E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udan IPC 2021-2022" sheetId="1" r:id="rId1"/>
    <sheet name="Graphs" sheetId="11" state="hidden" r:id="rId2"/>
    <sheet name="Sudan Population Table (2)" sheetId="9" state="hidden" r:id="rId3"/>
    <sheet name="Sudan Population Table (3)" sheetId="10" state="hidden" r:id="rId4"/>
    <sheet name="Uganda" sheetId="7" state="hidden" r:id="rId5"/>
  </sheets>
  <definedNames>
    <definedName name="_xlnm._FilterDatabase" localSheetId="0" hidden="1">'Sudan IPC 2021-2022'!$O$2:$AB$208</definedName>
    <definedName name="_xlnm._FilterDatabase" localSheetId="2" hidden="1">'Sudan Population Table (2)'!$C$2:$D$208</definedName>
    <definedName name="_xlnm._FilterDatabase" localSheetId="3" hidden="1">'Sudan Population Table (3)'!$B$3:$C$208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07" i="10" l="1"/>
  <c r="Q207" i="10"/>
  <c r="D207" i="10"/>
  <c r="AN206" i="10"/>
  <c r="AK206" i="10"/>
  <c r="AI206" i="10"/>
  <c r="AG206" i="10"/>
  <c r="AE206" i="10"/>
  <c r="AA206" i="10"/>
  <c r="X206" i="10"/>
  <c r="V206" i="10"/>
  <c r="T206" i="10"/>
  <c r="R206" i="10"/>
  <c r="N206" i="10"/>
  <c r="K206" i="10"/>
  <c r="I206" i="10"/>
  <c r="G206" i="10"/>
  <c r="E206" i="10"/>
  <c r="AN205" i="10"/>
  <c r="AK205" i="10"/>
  <c r="AI205" i="10"/>
  <c r="AM205" i="10" s="1"/>
  <c r="AG205" i="10"/>
  <c r="AE205" i="10"/>
  <c r="AA205" i="10"/>
  <c r="X205" i="10"/>
  <c r="V205" i="10"/>
  <c r="Z205" i="10" s="1"/>
  <c r="T205" i="10"/>
  <c r="R205" i="10"/>
  <c r="N205" i="10"/>
  <c r="K205" i="10"/>
  <c r="M205" i="10" s="1"/>
  <c r="I205" i="10"/>
  <c r="G205" i="10"/>
  <c r="E205" i="10"/>
  <c r="AN204" i="10"/>
  <c r="AK204" i="10"/>
  <c r="AI204" i="10"/>
  <c r="AM204" i="10" s="1"/>
  <c r="AG204" i="10"/>
  <c r="AE204" i="10"/>
  <c r="AA204" i="10"/>
  <c r="X204" i="10"/>
  <c r="V204" i="10"/>
  <c r="T204" i="10"/>
  <c r="R204" i="10"/>
  <c r="N204" i="10"/>
  <c r="K204" i="10"/>
  <c r="I204" i="10"/>
  <c r="M204" i="10" s="1"/>
  <c r="G204" i="10"/>
  <c r="E204" i="10"/>
  <c r="AN203" i="10"/>
  <c r="AK203" i="10"/>
  <c r="AI203" i="10"/>
  <c r="AG203" i="10"/>
  <c r="AE203" i="10"/>
  <c r="AA203" i="10"/>
  <c r="X203" i="10"/>
  <c r="V203" i="10"/>
  <c r="Z203" i="10" s="1"/>
  <c r="T203" i="10"/>
  <c r="R203" i="10"/>
  <c r="N203" i="10"/>
  <c r="K203" i="10"/>
  <c r="I203" i="10"/>
  <c r="G203" i="10"/>
  <c r="E203" i="10"/>
  <c r="AN202" i="10"/>
  <c r="AK202" i="10"/>
  <c r="AI202" i="10"/>
  <c r="AM202" i="10" s="1"/>
  <c r="AG202" i="10"/>
  <c r="AE202" i="10"/>
  <c r="AA202" i="10"/>
  <c r="X202" i="10"/>
  <c r="V202" i="10"/>
  <c r="T202" i="10"/>
  <c r="R202" i="10"/>
  <c r="N202" i="10"/>
  <c r="K202" i="10"/>
  <c r="I202" i="10"/>
  <c r="M202" i="10" s="1"/>
  <c r="G202" i="10"/>
  <c r="E202" i="10"/>
  <c r="AN201" i="10"/>
  <c r="AK201" i="10"/>
  <c r="AI201" i="10"/>
  <c r="AG201" i="10"/>
  <c r="AE201" i="10"/>
  <c r="AA201" i="10"/>
  <c r="X201" i="10"/>
  <c r="V201" i="10"/>
  <c r="T201" i="10"/>
  <c r="R201" i="10"/>
  <c r="N201" i="10"/>
  <c r="K201" i="10"/>
  <c r="I201" i="10"/>
  <c r="G201" i="10"/>
  <c r="E201" i="10"/>
  <c r="AN200" i="10"/>
  <c r="AK200" i="10"/>
  <c r="AI200" i="10"/>
  <c r="AG200" i="10"/>
  <c r="AE200" i="10"/>
  <c r="AA200" i="10"/>
  <c r="X200" i="10"/>
  <c r="V200" i="10"/>
  <c r="T200" i="10"/>
  <c r="R200" i="10"/>
  <c r="N200" i="10"/>
  <c r="K200" i="10"/>
  <c r="I200" i="10"/>
  <c r="G200" i="10"/>
  <c r="E200" i="10"/>
  <c r="AD199" i="10"/>
  <c r="Q199" i="10"/>
  <c r="D199" i="10"/>
  <c r="AN198" i="10"/>
  <c r="AK198" i="10"/>
  <c r="AI198" i="10"/>
  <c r="AM198" i="10" s="1"/>
  <c r="AG198" i="10"/>
  <c r="AE198" i="10"/>
  <c r="AA198" i="10"/>
  <c r="X198" i="10"/>
  <c r="V198" i="10"/>
  <c r="T198" i="10"/>
  <c r="R198" i="10"/>
  <c r="N198" i="10"/>
  <c r="K198" i="10"/>
  <c r="I198" i="10"/>
  <c r="M198" i="10" s="1"/>
  <c r="G198" i="10"/>
  <c r="E198" i="10"/>
  <c r="AN197" i="10"/>
  <c r="AK197" i="10"/>
  <c r="AI197" i="10"/>
  <c r="AG197" i="10"/>
  <c r="AE197" i="10"/>
  <c r="AA197" i="10"/>
  <c r="X197" i="10"/>
  <c r="Z197" i="10" s="1"/>
  <c r="V197" i="10"/>
  <c r="T197" i="10"/>
  <c r="R197" i="10"/>
  <c r="N197" i="10"/>
  <c r="K197" i="10"/>
  <c r="I197" i="10"/>
  <c r="M197" i="10" s="1"/>
  <c r="G197" i="10"/>
  <c r="E197" i="10"/>
  <c r="AN196" i="10"/>
  <c r="AK196" i="10"/>
  <c r="AI196" i="10"/>
  <c r="AG196" i="10"/>
  <c r="AE196" i="10"/>
  <c r="AA196" i="10"/>
  <c r="X196" i="10"/>
  <c r="V196" i="10"/>
  <c r="T196" i="10"/>
  <c r="R196" i="10"/>
  <c r="N196" i="10"/>
  <c r="K196" i="10"/>
  <c r="I196" i="10"/>
  <c r="G196" i="10"/>
  <c r="E196" i="10"/>
  <c r="AN195" i="10"/>
  <c r="AK195" i="10"/>
  <c r="AI195" i="10"/>
  <c r="AM195" i="10" s="1"/>
  <c r="AG195" i="10"/>
  <c r="AE195" i="10"/>
  <c r="AA195" i="10"/>
  <c r="X195" i="10"/>
  <c r="V195" i="10"/>
  <c r="T195" i="10"/>
  <c r="R195" i="10"/>
  <c r="N195" i="10"/>
  <c r="K195" i="10"/>
  <c r="I195" i="10"/>
  <c r="M195" i="10" s="1"/>
  <c r="G195" i="10"/>
  <c r="E195" i="10"/>
  <c r="AN194" i="10"/>
  <c r="AK194" i="10"/>
  <c r="AI194" i="10"/>
  <c r="AG194" i="10"/>
  <c r="AE194" i="10"/>
  <c r="AA194" i="10"/>
  <c r="X194" i="10"/>
  <c r="V194" i="10"/>
  <c r="Z194" i="10" s="1"/>
  <c r="T194" i="10"/>
  <c r="R194" i="10"/>
  <c r="N194" i="10"/>
  <c r="K194" i="10"/>
  <c r="I194" i="10"/>
  <c r="G194" i="10"/>
  <c r="E194" i="10"/>
  <c r="AN193" i="10"/>
  <c r="AK193" i="10"/>
  <c r="AI193" i="10"/>
  <c r="AM193" i="10" s="1"/>
  <c r="AG193" i="10"/>
  <c r="AE193" i="10"/>
  <c r="AA193" i="10"/>
  <c r="X193" i="10"/>
  <c r="V193" i="10"/>
  <c r="T193" i="10"/>
  <c r="R193" i="10"/>
  <c r="N193" i="10"/>
  <c r="K193" i="10"/>
  <c r="I193" i="10"/>
  <c r="G193" i="10"/>
  <c r="E193" i="10"/>
  <c r="AN192" i="10"/>
  <c r="AK192" i="10"/>
  <c r="AI192" i="10"/>
  <c r="AM192" i="10" s="1"/>
  <c r="AG192" i="10"/>
  <c r="AE192" i="10"/>
  <c r="AA192" i="10"/>
  <c r="X192" i="10"/>
  <c r="V192" i="10"/>
  <c r="T192" i="10"/>
  <c r="R192" i="10"/>
  <c r="N192" i="10"/>
  <c r="K192" i="10"/>
  <c r="I192" i="10"/>
  <c r="G192" i="10"/>
  <c r="E192" i="10"/>
  <c r="AN191" i="10"/>
  <c r="AK191" i="10"/>
  <c r="AI191" i="10"/>
  <c r="AG191" i="10"/>
  <c r="AE191" i="10"/>
  <c r="AA191" i="10"/>
  <c r="X191" i="10"/>
  <c r="V191" i="10"/>
  <c r="T191" i="10"/>
  <c r="R191" i="10"/>
  <c r="N191" i="10"/>
  <c r="K191" i="10"/>
  <c r="K199" i="10" s="1"/>
  <c r="L199" i="10" s="1"/>
  <c r="I191" i="10"/>
  <c r="G191" i="10"/>
  <c r="E191" i="10"/>
  <c r="AD190" i="10"/>
  <c r="Q190" i="10"/>
  <c r="D190" i="10"/>
  <c r="AN189" i="10"/>
  <c r="AK189" i="10"/>
  <c r="AI189" i="10"/>
  <c r="AM189" i="10" s="1"/>
  <c r="AG189" i="10"/>
  <c r="AE189" i="10"/>
  <c r="AA189" i="10"/>
  <c r="X189" i="10"/>
  <c r="V189" i="10"/>
  <c r="T189" i="10"/>
  <c r="R189" i="10"/>
  <c r="N189" i="10"/>
  <c r="K189" i="10"/>
  <c r="I189" i="10"/>
  <c r="G189" i="10"/>
  <c r="E189" i="10"/>
  <c r="AN188" i="10"/>
  <c r="AM188" i="10"/>
  <c r="AK188" i="10"/>
  <c r="AI188" i="10"/>
  <c r="AG188" i="10"/>
  <c r="AE188" i="10"/>
  <c r="AA188" i="10"/>
  <c r="X188" i="10"/>
  <c r="V188" i="10"/>
  <c r="T188" i="10"/>
  <c r="R188" i="10"/>
  <c r="N188" i="10"/>
  <c r="K188" i="10"/>
  <c r="I188" i="10"/>
  <c r="M188" i="10" s="1"/>
  <c r="G188" i="10"/>
  <c r="E188" i="10"/>
  <c r="AN187" i="10"/>
  <c r="AK187" i="10"/>
  <c r="AI187" i="10"/>
  <c r="AG187" i="10"/>
  <c r="AE187" i="10"/>
  <c r="AA187" i="10"/>
  <c r="X187" i="10"/>
  <c r="V187" i="10"/>
  <c r="Z187" i="10" s="1"/>
  <c r="T187" i="10"/>
  <c r="R187" i="10"/>
  <c r="N187" i="10"/>
  <c r="K187" i="10"/>
  <c r="I187" i="10"/>
  <c r="G187" i="10"/>
  <c r="E187" i="10"/>
  <c r="AN186" i="10"/>
  <c r="AK186" i="10"/>
  <c r="AI186" i="10"/>
  <c r="AM186" i="10" s="1"/>
  <c r="AG186" i="10"/>
  <c r="AE186" i="10"/>
  <c r="AA186" i="10"/>
  <c r="X186" i="10"/>
  <c r="V186" i="10"/>
  <c r="T186" i="10"/>
  <c r="R186" i="10"/>
  <c r="N186" i="10"/>
  <c r="K186" i="10"/>
  <c r="I186" i="10"/>
  <c r="M186" i="10" s="1"/>
  <c r="G186" i="10"/>
  <c r="E186" i="10"/>
  <c r="AN185" i="10"/>
  <c r="AK185" i="10"/>
  <c r="AI185" i="10"/>
  <c r="AG185" i="10"/>
  <c r="AE185" i="10"/>
  <c r="AA185" i="10"/>
  <c r="X185" i="10"/>
  <c r="V185" i="10"/>
  <c r="Z185" i="10" s="1"/>
  <c r="T185" i="10"/>
  <c r="R185" i="10"/>
  <c r="N185" i="10"/>
  <c r="K185" i="10"/>
  <c r="I185" i="10"/>
  <c r="G185" i="10"/>
  <c r="E185" i="10"/>
  <c r="AN184" i="10"/>
  <c r="AK184" i="10"/>
  <c r="AI184" i="10"/>
  <c r="AM184" i="10" s="1"/>
  <c r="AG184" i="10"/>
  <c r="AE184" i="10"/>
  <c r="AA184" i="10"/>
  <c r="X184" i="10"/>
  <c r="V184" i="10"/>
  <c r="T184" i="10"/>
  <c r="R184" i="10"/>
  <c r="N184" i="10"/>
  <c r="M184" i="10"/>
  <c r="K184" i="10"/>
  <c r="I184" i="10"/>
  <c r="G184" i="10"/>
  <c r="E184" i="10"/>
  <c r="AN183" i="10"/>
  <c r="AK183" i="10"/>
  <c r="AI183" i="10"/>
  <c r="AG183" i="10"/>
  <c r="AE183" i="10"/>
  <c r="AA183" i="10"/>
  <c r="X183" i="10"/>
  <c r="V183" i="10"/>
  <c r="T183" i="10"/>
  <c r="R183" i="10"/>
  <c r="N183" i="10"/>
  <c r="K183" i="10"/>
  <c r="K190" i="10" s="1"/>
  <c r="L190" i="10" s="1"/>
  <c r="I183" i="10"/>
  <c r="G183" i="10"/>
  <c r="E183" i="10"/>
  <c r="AD182" i="10"/>
  <c r="Q182" i="10"/>
  <c r="D182" i="10"/>
  <c r="AN181" i="10"/>
  <c r="AK181" i="10"/>
  <c r="AI181" i="10"/>
  <c r="AM181" i="10" s="1"/>
  <c r="AG181" i="10"/>
  <c r="AE181" i="10"/>
  <c r="AA181" i="10"/>
  <c r="X181" i="10"/>
  <c r="V181" i="10"/>
  <c r="T181" i="10"/>
  <c r="R181" i="10"/>
  <c r="N181" i="10"/>
  <c r="K181" i="10"/>
  <c r="I181" i="10"/>
  <c r="M181" i="10" s="1"/>
  <c r="G181" i="10"/>
  <c r="E181" i="10"/>
  <c r="AN180" i="10"/>
  <c r="AK180" i="10"/>
  <c r="AI180" i="10"/>
  <c r="AG180" i="10"/>
  <c r="AE180" i="10"/>
  <c r="AA180" i="10"/>
  <c r="X180" i="10"/>
  <c r="V180" i="10"/>
  <c r="Z180" i="10" s="1"/>
  <c r="T180" i="10"/>
  <c r="R180" i="10"/>
  <c r="N180" i="10"/>
  <c r="K180" i="10"/>
  <c r="I180" i="10"/>
  <c r="G180" i="10"/>
  <c r="E180" i="10"/>
  <c r="AN179" i="10"/>
  <c r="AK179" i="10"/>
  <c r="AM179" i="10" s="1"/>
  <c r="AI179" i="10"/>
  <c r="AG179" i="10"/>
  <c r="AE179" i="10"/>
  <c r="AA179" i="10"/>
  <c r="X179" i="10"/>
  <c r="V179" i="10"/>
  <c r="T179" i="10"/>
  <c r="R179" i="10"/>
  <c r="N179" i="10"/>
  <c r="M179" i="10"/>
  <c r="K179" i="10"/>
  <c r="I179" i="10"/>
  <c r="G179" i="10"/>
  <c r="E179" i="10"/>
  <c r="AN178" i="10"/>
  <c r="AK178" i="10"/>
  <c r="AI178" i="10"/>
  <c r="AG178" i="10"/>
  <c r="AE178" i="10"/>
  <c r="AA178" i="10"/>
  <c r="X178" i="10"/>
  <c r="V178" i="10"/>
  <c r="T178" i="10"/>
  <c r="R178" i="10"/>
  <c r="N178" i="10"/>
  <c r="K178" i="10"/>
  <c r="I178" i="10"/>
  <c r="G178" i="10"/>
  <c r="E178" i="10"/>
  <c r="AN177" i="10"/>
  <c r="AK177" i="10"/>
  <c r="AI177" i="10"/>
  <c r="AM177" i="10" s="1"/>
  <c r="AG177" i="10"/>
  <c r="AE177" i="10"/>
  <c r="AA177" i="10"/>
  <c r="X177" i="10"/>
  <c r="V177" i="10"/>
  <c r="T177" i="10"/>
  <c r="R177" i="10"/>
  <c r="N177" i="10"/>
  <c r="K177" i="10"/>
  <c r="I177" i="10"/>
  <c r="M177" i="10" s="1"/>
  <c r="G177" i="10"/>
  <c r="E177" i="10"/>
  <c r="AN176" i="10"/>
  <c r="AK176" i="10"/>
  <c r="AI176" i="10"/>
  <c r="AG176" i="10"/>
  <c r="AE176" i="10"/>
  <c r="AA176" i="10"/>
  <c r="X176" i="10"/>
  <c r="V176" i="10"/>
  <c r="Z176" i="10" s="1"/>
  <c r="T176" i="10"/>
  <c r="R176" i="10"/>
  <c r="N176" i="10"/>
  <c r="K176" i="10"/>
  <c r="I176" i="10"/>
  <c r="G176" i="10"/>
  <c r="E176" i="10"/>
  <c r="AN175" i="10"/>
  <c r="AK175" i="10"/>
  <c r="AI175" i="10"/>
  <c r="AM175" i="10" s="1"/>
  <c r="AG175" i="10"/>
  <c r="AE175" i="10"/>
  <c r="AA175" i="10"/>
  <c r="X175" i="10"/>
  <c r="V175" i="10"/>
  <c r="T175" i="10"/>
  <c r="R175" i="10"/>
  <c r="N175" i="10"/>
  <c r="K175" i="10"/>
  <c r="K182" i="10" s="1"/>
  <c r="L182" i="10" s="1"/>
  <c r="I175" i="10"/>
  <c r="G175" i="10"/>
  <c r="E175" i="10"/>
  <c r="AD174" i="10"/>
  <c r="Q174" i="10"/>
  <c r="D174" i="10"/>
  <c r="AN173" i="10"/>
  <c r="AM173" i="10"/>
  <c r="AK173" i="10"/>
  <c r="AI173" i="10"/>
  <c r="AG173" i="10"/>
  <c r="AE173" i="10"/>
  <c r="AA173" i="10"/>
  <c r="X173" i="10"/>
  <c r="V173" i="10"/>
  <c r="T173" i="10"/>
  <c r="R173" i="10"/>
  <c r="N173" i="10"/>
  <c r="K173" i="10"/>
  <c r="I173" i="10"/>
  <c r="M173" i="10" s="1"/>
  <c r="G173" i="10"/>
  <c r="E173" i="10"/>
  <c r="AN172" i="10"/>
  <c r="AK172" i="10"/>
  <c r="AI172" i="10"/>
  <c r="AG172" i="10"/>
  <c r="AE172" i="10"/>
  <c r="AA172" i="10"/>
  <c r="X172" i="10"/>
  <c r="V172" i="10"/>
  <c r="Z172" i="10" s="1"/>
  <c r="T172" i="10"/>
  <c r="R172" i="10"/>
  <c r="N172" i="10"/>
  <c r="K172" i="10"/>
  <c r="I172" i="10"/>
  <c r="G172" i="10"/>
  <c r="E172" i="10"/>
  <c r="AN171" i="10"/>
  <c r="AK171" i="10"/>
  <c r="AI171" i="10"/>
  <c r="AM171" i="10" s="1"/>
  <c r="AG171" i="10"/>
  <c r="AE171" i="10"/>
  <c r="AA171" i="10"/>
  <c r="X171" i="10"/>
  <c r="V171" i="10"/>
  <c r="T171" i="10"/>
  <c r="R171" i="10"/>
  <c r="N171" i="10"/>
  <c r="K171" i="10"/>
  <c r="I171" i="10"/>
  <c r="M171" i="10" s="1"/>
  <c r="G171" i="10"/>
  <c r="E171" i="10"/>
  <c r="AN170" i="10"/>
  <c r="AK170" i="10"/>
  <c r="AI170" i="10"/>
  <c r="AG170" i="10"/>
  <c r="AE170" i="10"/>
  <c r="AA170" i="10"/>
  <c r="X170" i="10"/>
  <c r="V170" i="10"/>
  <c r="T170" i="10"/>
  <c r="R170" i="10"/>
  <c r="N170" i="10"/>
  <c r="K170" i="10"/>
  <c r="I170" i="10"/>
  <c r="G170" i="10"/>
  <c r="E170" i="10"/>
  <c r="AN169" i="10"/>
  <c r="AK169" i="10"/>
  <c r="AI169" i="10"/>
  <c r="AG169" i="10"/>
  <c r="AE169" i="10"/>
  <c r="AA169" i="10"/>
  <c r="X169" i="10"/>
  <c r="V169" i="10"/>
  <c r="T169" i="10"/>
  <c r="R169" i="10"/>
  <c r="N169" i="10"/>
  <c r="K169" i="10"/>
  <c r="M169" i="10" s="1"/>
  <c r="I169" i="10"/>
  <c r="G169" i="10"/>
  <c r="E169" i="10"/>
  <c r="AN168" i="10"/>
  <c r="AK168" i="10"/>
  <c r="AI168" i="10"/>
  <c r="AM168" i="10" s="1"/>
  <c r="AG168" i="10"/>
  <c r="AE168" i="10"/>
  <c r="AA168" i="10"/>
  <c r="X168" i="10"/>
  <c r="Z168" i="10" s="1"/>
  <c r="V168" i="10"/>
  <c r="T168" i="10"/>
  <c r="R168" i="10"/>
  <c r="N168" i="10"/>
  <c r="K168" i="10"/>
  <c r="I168" i="10"/>
  <c r="M168" i="10" s="1"/>
  <c r="G168" i="10"/>
  <c r="E168" i="10"/>
  <c r="AN167" i="10"/>
  <c r="AK167" i="10"/>
  <c r="AI167" i="10"/>
  <c r="AG167" i="10"/>
  <c r="AE167" i="10"/>
  <c r="AA167" i="10"/>
  <c r="X167" i="10"/>
  <c r="V167" i="10"/>
  <c r="T167" i="10"/>
  <c r="R167" i="10"/>
  <c r="N167" i="10"/>
  <c r="K167" i="10"/>
  <c r="I167" i="10"/>
  <c r="G167" i="10"/>
  <c r="E167" i="10"/>
  <c r="AD166" i="10"/>
  <c r="Q166" i="10"/>
  <c r="D166" i="10"/>
  <c r="AN165" i="10"/>
  <c r="AK165" i="10"/>
  <c r="AI165" i="10"/>
  <c r="AG165" i="10"/>
  <c r="AE165" i="10"/>
  <c r="AA165" i="10"/>
  <c r="X165" i="10"/>
  <c r="V165" i="10"/>
  <c r="T165" i="10"/>
  <c r="R165" i="10"/>
  <c r="N165" i="10"/>
  <c r="K165" i="10"/>
  <c r="I165" i="10"/>
  <c r="G165" i="10"/>
  <c r="E165" i="10"/>
  <c r="AN164" i="10"/>
  <c r="AK164" i="10"/>
  <c r="AI164" i="10"/>
  <c r="AM164" i="10" s="1"/>
  <c r="AG164" i="10"/>
  <c r="AE164" i="10"/>
  <c r="AA164" i="10"/>
  <c r="X164" i="10"/>
  <c r="V164" i="10"/>
  <c r="T164" i="10"/>
  <c r="R164" i="10"/>
  <c r="N164" i="10"/>
  <c r="K164" i="10"/>
  <c r="I164" i="10"/>
  <c r="M164" i="10" s="1"/>
  <c r="G164" i="10"/>
  <c r="E164" i="10"/>
  <c r="AN163" i="10"/>
  <c r="AK163" i="10"/>
  <c r="AI163" i="10"/>
  <c r="AG163" i="10"/>
  <c r="AE163" i="10"/>
  <c r="AA163" i="10"/>
  <c r="X163" i="10"/>
  <c r="V163" i="10"/>
  <c r="Z163" i="10" s="1"/>
  <c r="T163" i="10"/>
  <c r="R163" i="10"/>
  <c r="N163" i="10"/>
  <c r="K163" i="10"/>
  <c r="I163" i="10"/>
  <c r="G163" i="10"/>
  <c r="E163" i="10"/>
  <c r="AN162" i="10"/>
  <c r="AK162" i="10"/>
  <c r="AI162" i="10"/>
  <c r="AG162" i="10"/>
  <c r="AE162" i="10"/>
  <c r="AA162" i="10"/>
  <c r="X162" i="10"/>
  <c r="V162" i="10"/>
  <c r="T162" i="10"/>
  <c r="R162" i="10"/>
  <c r="N162" i="10"/>
  <c r="K162" i="10"/>
  <c r="I162" i="10"/>
  <c r="G162" i="10"/>
  <c r="E162" i="10"/>
  <c r="AN161" i="10"/>
  <c r="AK161" i="10"/>
  <c r="AI161" i="10"/>
  <c r="AG161" i="10"/>
  <c r="AE161" i="10"/>
  <c r="AA161" i="10"/>
  <c r="X161" i="10"/>
  <c r="V161" i="10"/>
  <c r="T161" i="10"/>
  <c r="R161" i="10"/>
  <c r="N161" i="10"/>
  <c r="K161" i="10"/>
  <c r="I161" i="10"/>
  <c r="G161" i="10"/>
  <c r="E161" i="10"/>
  <c r="AN160" i="10"/>
  <c r="AK160" i="10"/>
  <c r="AI160" i="10"/>
  <c r="AG160" i="10"/>
  <c r="AE160" i="10"/>
  <c r="AA160" i="10"/>
  <c r="X160" i="10"/>
  <c r="V160" i="10"/>
  <c r="T160" i="10"/>
  <c r="R160" i="10"/>
  <c r="N160" i="10"/>
  <c r="K160" i="10"/>
  <c r="I160" i="10"/>
  <c r="G160" i="10"/>
  <c r="E160" i="10"/>
  <c r="AN159" i="10"/>
  <c r="AK159" i="10"/>
  <c r="AI159" i="10"/>
  <c r="AG159" i="10"/>
  <c r="AE159" i="10"/>
  <c r="AA159" i="10"/>
  <c r="X159" i="10"/>
  <c r="V159" i="10"/>
  <c r="Z159" i="10" s="1"/>
  <c r="T159" i="10"/>
  <c r="R159" i="10"/>
  <c r="N159" i="10"/>
  <c r="K159" i="10"/>
  <c r="I159" i="10"/>
  <c r="G159" i="10"/>
  <c r="E159" i="10"/>
  <c r="AN158" i="10"/>
  <c r="AK158" i="10"/>
  <c r="AI158" i="10"/>
  <c r="AG158" i="10"/>
  <c r="AE158" i="10"/>
  <c r="AA158" i="10"/>
  <c r="X158" i="10"/>
  <c r="V158" i="10"/>
  <c r="Z158" i="10" s="1"/>
  <c r="T158" i="10"/>
  <c r="R158" i="10"/>
  <c r="N158" i="10"/>
  <c r="K158" i="10"/>
  <c r="I158" i="10"/>
  <c r="G158" i="10"/>
  <c r="E158" i="10"/>
  <c r="AN157" i="10"/>
  <c r="AK157" i="10"/>
  <c r="AI157" i="10"/>
  <c r="AM157" i="10" s="1"/>
  <c r="AG157" i="10"/>
  <c r="AE157" i="10"/>
  <c r="AA157" i="10"/>
  <c r="X157" i="10"/>
  <c r="V157" i="10"/>
  <c r="T157" i="10"/>
  <c r="R157" i="10"/>
  <c r="N157" i="10"/>
  <c r="K157" i="10"/>
  <c r="I157" i="10"/>
  <c r="M157" i="10" s="1"/>
  <c r="G157" i="10"/>
  <c r="E157" i="10"/>
  <c r="AN156" i="10"/>
  <c r="AK156" i="10"/>
  <c r="AI156" i="10"/>
  <c r="AG156" i="10"/>
  <c r="AE156" i="10"/>
  <c r="AA156" i="10"/>
  <c r="X156" i="10"/>
  <c r="V156" i="10"/>
  <c r="T156" i="10"/>
  <c r="R156" i="10"/>
  <c r="N156" i="10"/>
  <c r="K156" i="10"/>
  <c r="M156" i="10" s="1"/>
  <c r="I156" i="10"/>
  <c r="G156" i="10"/>
  <c r="E156" i="10"/>
  <c r="AN155" i="10"/>
  <c r="AK155" i="10"/>
  <c r="AI155" i="10"/>
  <c r="AM155" i="10" s="1"/>
  <c r="AG155" i="10"/>
  <c r="AE155" i="10"/>
  <c r="AA155" i="10"/>
  <c r="X155" i="10"/>
  <c r="V155" i="10"/>
  <c r="T155" i="10"/>
  <c r="R155" i="10"/>
  <c r="N155" i="10"/>
  <c r="K155" i="10"/>
  <c r="I155" i="10"/>
  <c r="G155" i="10"/>
  <c r="E155" i="10"/>
  <c r="AN154" i="10"/>
  <c r="AK154" i="10"/>
  <c r="AI154" i="10"/>
  <c r="AG154" i="10"/>
  <c r="AE154" i="10"/>
  <c r="AA154" i="10"/>
  <c r="X154" i="10"/>
  <c r="V154" i="10"/>
  <c r="Z154" i="10" s="1"/>
  <c r="T154" i="10"/>
  <c r="R154" i="10"/>
  <c r="N154" i="10"/>
  <c r="K154" i="10"/>
  <c r="I154" i="10"/>
  <c r="G154" i="10"/>
  <c r="E154" i="10"/>
  <c r="AD153" i="10"/>
  <c r="Q153" i="10"/>
  <c r="D153" i="10"/>
  <c r="AN152" i="10"/>
  <c r="AK152" i="10"/>
  <c r="AI152" i="10"/>
  <c r="AG152" i="10"/>
  <c r="AE152" i="10"/>
  <c r="AA152" i="10"/>
  <c r="X152" i="10"/>
  <c r="V152" i="10"/>
  <c r="T152" i="10"/>
  <c r="R152" i="10"/>
  <c r="N152" i="10"/>
  <c r="K152" i="10"/>
  <c r="I152" i="10"/>
  <c r="G152" i="10"/>
  <c r="E152" i="10"/>
  <c r="AN151" i="10"/>
  <c r="AK151" i="10"/>
  <c r="AI151" i="10"/>
  <c r="AM151" i="10" s="1"/>
  <c r="AG151" i="10"/>
  <c r="AE151" i="10"/>
  <c r="AA151" i="10"/>
  <c r="X151" i="10"/>
  <c r="V151" i="10"/>
  <c r="T151" i="10"/>
  <c r="R151" i="10"/>
  <c r="N151" i="10"/>
  <c r="K151" i="10"/>
  <c r="I151" i="10"/>
  <c r="G151" i="10"/>
  <c r="E151" i="10"/>
  <c r="AN150" i="10"/>
  <c r="AK150" i="10"/>
  <c r="AM150" i="10" s="1"/>
  <c r="AI150" i="10"/>
  <c r="AG150" i="10"/>
  <c r="AE150" i="10"/>
  <c r="AA150" i="10"/>
  <c r="X150" i="10"/>
  <c r="V150" i="10"/>
  <c r="T150" i="10"/>
  <c r="R150" i="10"/>
  <c r="N150" i="10"/>
  <c r="K150" i="10"/>
  <c r="I150" i="10"/>
  <c r="M150" i="10" s="1"/>
  <c r="G150" i="10"/>
  <c r="E150" i="10"/>
  <c r="AN149" i="10"/>
  <c r="AK149" i="10"/>
  <c r="AI149" i="10"/>
  <c r="AG149" i="10"/>
  <c r="AE149" i="10"/>
  <c r="AA149" i="10"/>
  <c r="X149" i="10"/>
  <c r="V149" i="10"/>
  <c r="Z149" i="10" s="1"/>
  <c r="T149" i="10"/>
  <c r="R149" i="10"/>
  <c r="N149" i="10"/>
  <c r="K149" i="10"/>
  <c r="I149" i="10"/>
  <c r="G149" i="10"/>
  <c r="E149" i="10"/>
  <c r="AN148" i="10"/>
  <c r="AK148" i="10"/>
  <c r="AI148" i="10"/>
  <c r="AG148" i="10"/>
  <c r="AE148" i="10"/>
  <c r="AA148" i="10"/>
  <c r="X148" i="10"/>
  <c r="V148" i="10"/>
  <c r="T148" i="10"/>
  <c r="R148" i="10"/>
  <c r="N148" i="10"/>
  <c r="K148" i="10"/>
  <c r="I148" i="10"/>
  <c r="G148" i="10"/>
  <c r="E148" i="10"/>
  <c r="AN147" i="10"/>
  <c r="AK147" i="10"/>
  <c r="AI147" i="10"/>
  <c r="AG147" i="10"/>
  <c r="AE147" i="10"/>
  <c r="AA147" i="10"/>
  <c r="X147" i="10"/>
  <c r="V147" i="10"/>
  <c r="Z147" i="10" s="1"/>
  <c r="T147" i="10"/>
  <c r="R147" i="10"/>
  <c r="N147" i="10"/>
  <c r="K147" i="10"/>
  <c r="I147" i="10"/>
  <c r="G147" i="10"/>
  <c r="E147" i="10"/>
  <c r="AN146" i="10"/>
  <c r="AK146" i="10"/>
  <c r="AI146" i="10"/>
  <c r="AM146" i="10" s="1"/>
  <c r="AG146" i="10"/>
  <c r="AE146" i="10"/>
  <c r="AA146" i="10"/>
  <c r="X146" i="10"/>
  <c r="V146" i="10"/>
  <c r="T146" i="10"/>
  <c r="R146" i="10"/>
  <c r="N146" i="10"/>
  <c r="K146" i="10"/>
  <c r="I146" i="10"/>
  <c r="G146" i="10"/>
  <c r="E146" i="10"/>
  <c r="AN145" i="10"/>
  <c r="AK145" i="10"/>
  <c r="AI145" i="10"/>
  <c r="AG145" i="10"/>
  <c r="AE145" i="10"/>
  <c r="AA145" i="10"/>
  <c r="X145" i="10"/>
  <c r="V145" i="10"/>
  <c r="T145" i="10"/>
  <c r="R145" i="10"/>
  <c r="N145" i="10"/>
  <c r="K145" i="10"/>
  <c r="I145" i="10"/>
  <c r="G145" i="10"/>
  <c r="E145" i="10"/>
  <c r="AN144" i="10"/>
  <c r="AK144" i="10"/>
  <c r="AI144" i="10"/>
  <c r="AG144" i="10"/>
  <c r="AE144" i="10"/>
  <c r="AA144" i="10"/>
  <c r="X144" i="10"/>
  <c r="V144" i="10"/>
  <c r="T144" i="10"/>
  <c r="R144" i="10"/>
  <c r="N144" i="10"/>
  <c r="K144" i="10"/>
  <c r="I144" i="10"/>
  <c r="M144" i="10" s="1"/>
  <c r="G144" i="10"/>
  <c r="E144" i="10"/>
  <c r="AN143" i="10"/>
  <c r="AK143" i="10"/>
  <c r="AI143" i="10"/>
  <c r="AG143" i="10"/>
  <c r="AE143" i="10"/>
  <c r="AA143" i="10"/>
  <c r="X143" i="10"/>
  <c r="V143" i="10"/>
  <c r="T143" i="10"/>
  <c r="R143" i="10"/>
  <c r="N143" i="10"/>
  <c r="K143" i="10"/>
  <c r="I143" i="10"/>
  <c r="G143" i="10"/>
  <c r="E143" i="10"/>
  <c r="AN142" i="10"/>
  <c r="AK142" i="10"/>
  <c r="AI142" i="10"/>
  <c r="AM142" i="10" s="1"/>
  <c r="AG142" i="10"/>
  <c r="AE142" i="10"/>
  <c r="AA142" i="10"/>
  <c r="X142" i="10"/>
  <c r="V142" i="10"/>
  <c r="T142" i="10"/>
  <c r="R142" i="10"/>
  <c r="N142" i="10"/>
  <c r="K142" i="10"/>
  <c r="I142" i="10"/>
  <c r="G142" i="10"/>
  <c r="E142" i="10"/>
  <c r="AN141" i="10"/>
  <c r="AK141" i="10"/>
  <c r="AI141" i="10"/>
  <c r="AG141" i="10"/>
  <c r="AE141" i="10"/>
  <c r="AA141" i="10"/>
  <c r="X141" i="10"/>
  <c r="V141" i="10"/>
  <c r="T141" i="10"/>
  <c r="R141" i="10"/>
  <c r="N141" i="10"/>
  <c r="K141" i="10"/>
  <c r="I141" i="10"/>
  <c r="M141" i="10" s="1"/>
  <c r="G141" i="10"/>
  <c r="E141" i="10"/>
  <c r="AN140" i="10"/>
  <c r="AK140" i="10"/>
  <c r="AI140" i="10"/>
  <c r="AG140" i="10"/>
  <c r="AE140" i="10"/>
  <c r="AA140" i="10"/>
  <c r="X140" i="10"/>
  <c r="V140" i="10"/>
  <c r="T140" i="10"/>
  <c r="R140" i="10"/>
  <c r="N140" i="10"/>
  <c r="K140" i="10"/>
  <c r="I140" i="10"/>
  <c r="G140" i="10"/>
  <c r="E140" i="10"/>
  <c r="AN139" i="10"/>
  <c r="AK139" i="10"/>
  <c r="AI139" i="10"/>
  <c r="AG139" i="10"/>
  <c r="AE139" i="10"/>
  <c r="AA139" i="10"/>
  <c r="X139" i="10"/>
  <c r="Z139" i="10" s="1"/>
  <c r="V139" i="10"/>
  <c r="T139" i="10"/>
  <c r="R139" i="10"/>
  <c r="N139" i="10"/>
  <c r="K139" i="10"/>
  <c r="I139" i="10"/>
  <c r="M139" i="10" s="1"/>
  <c r="G139" i="10"/>
  <c r="E139" i="10"/>
  <c r="AN138" i="10"/>
  <c r="AK138" i="10"/>
  <c r="AI138" i="10"/>
  <c r="AG138" i="10"/>
  <c r="AE138" i="10"/>
  <c r="AA138" i="10"/>
  <c r="X138" i="10"/>
  <c r="V138" i="10"/>
  <c r="T138" i="10"/>
  <c r="R138" i="10"/>
  <c r="N138" i="10"/>
  <c r="K138" i="10"/>
  <c r="I138" i="10"/>
  <c r="G138" i="10"/>
  <c r="E138" i="10"/>
  <c r="AN137" i="10"/>
  <c r="AK137" i="10"/>
  <c r="AI137" i="10"/>
  <c r="AM137" i="10" s="1"/>
  <c r="AG137" i="10"/>
  <c r="AE137" i="10"/>
  <c r="AA137" i="10"/>
  <c r="X137" i="10"/>
  <c r="V137" i="10"/>
  <c r="T137" i="10"/>
  <c r="R137" i="10"/>
  <c r="N137" i="10"/>
  <c r="K137" i="10"/>
  <c r="I137" i="10"/>
  <c r="G137" i="10"/>
  <c r="E137" i="10"/>
  <c r="AN136" i="10"/>
  <c r="AK136" i="10"/>
  <c r="AI136" i="10"/>
  <c r="AG136" i="10"/>
  <c r="AE136" i="10"/>
  <c r="AA136" i="10"/>
  <c r="X136" i="10"/>
  <c r="V136" i="10"/>
  <c r="T136" i="10"/>
  <c r="R136" i="10"/>
  <c r="N136" i="10"/>
  <c r="K136" i="10"/>
  <c r="I136" i="10"/>
  <c r="G136" i="10"/>
  <c r="E136" i="10"/>
  <c r="AD135" i="10"/>
  <c r="Q135" i="10"/>
  <c r="D135" i="10"/>
  <c r="AN134" i="10"/>
  <c r="AK134" i="10"/>
  <c r="AI134" i="10"/>
  <c r="AG134" i="10"/>
  <c r="AE134" i="10"/>
  <c r="AA134" i="10"/>
  <c r="X134" i="10"/>
  <c r="V134" i="10"/>
  <c r="T134" i="10"/>
  <c r="R134" i="10"/>
  <c r="N134" i="10"/>
  <c r="K134" i="10"/>
  <c r="I134" i="10"/>
  <c r="G134" i="10"/>
  <c r="E134" i="10"/>
  <c r="AN133" i="10"/>
  <c r="AK133" i="10"/>
  <c r="AI133" i="10"/>
  <c r="AM133" i="10" s="1"/>
  <c r="AG133" i="10"/>
  <c r="AE133" i="10"/>
  <c r="AA133" i="10"/>
  <c r="X133" i="10"/>
  <c r="V133" i="10"/>
  <c r="T133" i="10"/>
  <c r="R133" i="10"/>
  <c r="N133" i="10"/>
  <c r="K133" i="10"/>
  <c r="I133" i="10"/>
  <c r="G133" i="10"/>
  <c r="E133" i="10"/>
  <c r="AN132" i="10"/>
  <c r="AK132" i="10"/>
  <c r="AI132" i="10"/>
  <c r="AG132" i="10"/>
  <c r="AE132" i="10"/>
  <c r="AA132" i="10"/>
  <c r="X132" i="10"/>
  <c r="V132" i="10"/>
  <c r="Z132" i="10" s="1"/>
  <c r="T132" i="10"/>
  <c r="R132" i="10"/>
  <c r="N132" i="10"/>
  <c r="K132" i="10"/>
  <c r="I132" i="10"/>
  <c r="G132" i="10"/>
  <c r="E132" i="10"/>
  <c r="AN131" i="10"/>
  <c r="AK131" i="10"/>
  <c r="AI131" i="10"/>
  <c r="AG131" i="10"/>
  <c r="AE131" i="10"/>
  <c r="AA131" i="10"/>
  <c r="X131" i="10"/>
  <c r="V131" i="10"/>
  <c r="T131" i="10"/>
  <c r="R131" i="10"/>
  <c r="N131" i="10"/>
  <c r="K131" i="10"/>
  <c r="I131" i="10"/>
  <c r="M131" i="10" s="1"/>
  <c r="G131" i="10"/>
  <c r="E131" i="10"/>
  <c r="AN130" i="10"/>
  <c r="AK130" i="10"/>
  <c r="AI130" i="10"/>
  <c r="AG130" i="10"/>
  <c r="AE130" i="10"/>
  <c r="AA130" i="10"/>
  <c r="X130" i="10"/>
  <c r="V130" i="10"/>
  <c r="T130" i="10"/>
  <c r="R130" i="10"/>
  <c r="N130" i="10"/>
  <c r="K130" i="10"/>
  <c r="I130" i="10"/>
  <c r="G130" i="10"/>
  <c r="E130" i="10"/>
  <c r="AN129" i="10"/>
  <c r="AK129" i="10"/>
  <c r="AI129" i="10"/>
  <c r="AG129" i="10"/>
  <c r="AE129" i="10"/>
  <c r="AA129" i="10"/>
  <c r="X129" i="10"/>
  <c r="V129" i="10"/>
  <c r="T129" i="10"/>
  <c r="R129" i="10"/>
  <c r="N129" i="10"/>
  <c r="K129" i="10"/>
  <c r="I129" i="10"/>
  <c r="G129" i="10"/>
  <c r="E129" i="10"/>
  <c r="AN128" i="10"/>
  <c r="AK128" i="10"/>
  <c r="AI128" i="10"/>
  <c r="AG128" i="10"/>
  <c r="AE128" i="10"/>
  <c r="AA128" i="10"/>
  <c r="X128" i="10"/>
  <c r="V128" i="10"/>
  <c r="Z128" i="10" s="1"/>
  <c r="T128" i="10"/>
  <c r="R128" i="10"/>
  <c r="N128" i="10"/>
  <c r="K128" i="10"/>
  <c r="I128" i="10"/>
  <c r="G128" i="10"/>
  <c r="E128" i="10"/>
  <c r="AN127" i="10"/>
  <c r="AK127" i="10"/>
  <c r="AI127" i="10"/>
  <c r="AG127" i="10"/>
  <c r="AE127" i="10"/>
  <c r="AA127" i="10"/>
  <c r="X127" i="10"/>
  <c r="V127" i="10"/>
  <c r="T127" i="10"/>
  <c r="R127" i="10"/>
  <c r="N127" i="10"/>
  <c r="K127" i="10"/>
  <c r="I127" i="10"/>
  <c r="M127" i="10" s="1"/>
  <c r="G127" i="10"/>
  <c r="E127" i="10"/>
  <c r="AN126" i="10"/>
  <c r="AK126" i="10"/>
  <c r="AI126" i="10"/>
  <c r="AG126" i="10"/>
  <c r="AE126" i="10"/>
  <c r="AA126" i="10"/>
  <c r="X126" i="10"/>
  <c r="V126" i="10"/>
  <c r="Z126" i="10" s="1"/>
  <c r="T126" i="10"/>
  <c r="R126" i="10"/>
  <c r="N126" i="10"/>
  <c r="K126" i="10"/>
  <c r="I126" i="10"/>
  <c r="G126" i="10"/>
  <c r="E126" i="10"/>
  <c r="AN125" i="10"/>
  <c r="AK125" i="10"/>
  <c r="AI125" i="10"/>
  <c r="AM125" i="10" s="1"/>
  <c r="AG125" i="10"/>
  <c r="AE125" i="10"/>
  <c r="AA125" i="10"/>
  <c r="X125" i="10"/>
  <c r="V125" i="10"/>
  <c r="T125" i="10"/>
  <c r="R125" i="10"/>
  <c r="N125" i="10"/>
  <c r="K125" i="10"/>
  <c r="I125" i="10"/>
  <c r="G125" i="10"/>
  <c r="E125" i="10"/>
  <c r="AN124" i="10"/>
  <c r="AK124" i="10"/>
  <c r="AI124" i="10"/>
  <c r="AG124" i="10"/>
  <c r="AE124" i="10"/>
  <c r="AA124" i="10"/>
  <c r="X124" i="10"/>
  <c r="V124" i="10"/>
  <c r="Z124" i="10" s="1"/>
  <c r="T124" i="10"/>
  <c r="R124" i="10"/>
  <c r="N124" i="10"/>
  <c r="K124" i="10"/>
  <c r="I124" i="10"/>
  <c r="G124" i="10"/>
  <c r="E124" i="10"/>
  <c r="AN123" i="10"/>
  <c r="AK123" i="10"/>
  <c r="AI123" i="10"/>
  <c r="AG123" i="10"/>
  <c r="AE123" i="10"/>
  <c r="AA123" i="10"/>
  <c r="X123" i="10"/>
  <c r="V123" i="10"/>
  <c r="T123" i="10"/>
  <c r="R123" i="10"/>
  <c r="N123" i="10"/>
  <c r="K123" i="10"/>
  <c r="I123" i="10"/>
  <c r="G123" i="10"/>
  <c r="E123" i="10"/>
  <c r="AN122" i="10"/>
  <c r="AK122" i="10"/>
  <c r="AI122" i="10"/>
  <c r="AG122" i="10"/>
  <c r="AG135" i="10" s="1"/>
  <c r="AH135" i="10" s="1"/>
  <c r="AE122" i="10"/>
  <c r="AA122" i="10"/>
  <c r="X122" i="10"/>
  <c r="V122" i="10"/>
  <c r="T122" i="10"/>
  <c r="R122" i="10"/>
  <c r="N122" i="10"/>
  <c r="K122" i="10"/>
  <c r="I122" i="10"/>
  <c r="G122" i="10"/>
  <c r="E122" i="10"/>
  <c r="AN121" i="10"/>
  <c r="AK121" i="10"/>
  <c r="AI121" i="10"/>
  <c r="AM121" i="10" s="1"/>
  <c r="AG121" i="10"/>
  <c r="AE121" i="10"/>
  <c r="AA121" i="10"/>
  <c r="X121" i="10"/>
  <c r="V121" i="10"/>
  <c r="T121" i="10"/>
  <c r="R121" i="10"/>
  <c r="N121" i="10"/>
  <c r="K121" i="10"/>
  <c r="I121" i="10"/>
  <c r="G121" i="10"/>
  <c r="E121" i="10"/>
  <c r="AD120" i="10"/>
  <c r="Q120" i="10"/>
  <c r="D120" i="10"/>
  <c r="AN119" i="10"/>
  <c r="AK119" i="10"/>
  <c r="AI119" i="10"/>
  <c r="AG119" i="10"/>
  <c r="AE119" i="10"/>
  <c r="AA119" i="10"/>
  <c r="X119" i="10"/>
  <c r="V119" i="10"/>
  <c r="T119" i="10"/>
  <c r="R119" i="10"/>
  <c r="N119" i="10"/>
  <c r="K119" i="10"/>
  <c r="I119" i="10"/>
  <c r="G119" i="10"/>
  <c r="E119" i="10"/>
  <c r="AN118" i="10"/>
  <c r="AK118" i="10"/>
  <c r="AI118" i="10"/>
  <c r="AG118" i="10"/>
  <c r="AE118" i="10"/>
  <c r="AA118" i="10"/>
  <c r="X118" i="10"/>
  <c r="Z118" i="10" s="1"/>
  <c r="V118" i="10"/>
  <c r="T118" i="10"/>
  <c r="R118" i="10"/>
  <c r="N118" i="10"/>
  <c r="K118" i="10"/>
  <c r="I118" i="10"/>
  <c r="G118" i="10"/>
  <c r="E118" i="10"/>
  <c r="AN117" i="10"/>
  <c r="AK117" i="10"/>
  <c r="AI117" i="10"/>
  <c r="AG117" i="10"/>
  <c r="AE117" i="10"/>
  <c r="AA117" i="10"/>
  <c r="X117" i="10"/>
  <c r="V117" i="10"/>
  <c r="T117" i="10"/>
  <c r="R117" i="10"/>
  <c r="N117" i="10"/>
  <c r="K117" i="10"/>
  <c r="I117" i="10"/>
  <c r="G117" i="10"/>
  <c r="E117" i="10"/>
  <c r="AN116" i="10"/>
  <c r="AK116" i="10"/>
  <c r="AI116" i="10"/>
  <c r="AM116" i="10" s="1"/>
  <c r="AG116" i="10"/>
  <c r="AE116" i="10"/>
  <c r="AA116" i="10"/>
  <c r="X116" i="10"/>
  <c r="V116" i="10"/>
  <c r="T116" i="10"/>
  <c r="R116" i="10"/>
  <c r="N116" i="10"/>
  <c r="K116" i="10"/>
  <c r="I116" i="10"/>
  <c r="G116" i="10"/>
  <c r="E116" i="10"/>
  <c r="AN115" i="10"/>
  <c r="AK115" i="10"/>
  <c r="AM115" i="10" s="1"/>
  <c r="AI115" i="10"/>
  <c r="AG115" i="10"/>
  <c r="AE115" i="10"/>
  <c r="AA115" i="10"/>
  <c r="X115" i="10"/>
  <c r="V115" i="10"/>
  <c r="T115" i="10"/>
  <c r="R115" i="10"/>
  <c r="N115" i="10"/>
  <c r="K115" i="10"/>
  <c r="I115" i="10"/>
  <c r="G115" i="10"/>
  <c r="E115" i="10"/>
  <c r="AN114" i="10"/>
  <c r="AK114" i="10"/>
  <c r="AI114" i="10"/>
  <c r="AG114" i="10"/>
  <c r="AE114" i="10"/>
  <c r="AA114" i="10"/>
  <c r="X114" i="10"/>
  <c r="V114" i="10"/>
  <c r="T114" i="10"/>
  <c r="R114" i="10"/>
  <c r="N114" i="10"/>
  <c r="K114" i="10"/>
  <c r="I114" i="10"/>
  <c r="M114" i="10" s="1"/>
  <c r="G114" i="10"/>
  <c r="E114" i="10"/>
  <c r="AN113" i="10"/>
  <c r="AK113" i="10"/>
  <c r="AI113" i="10"/>
  <c r="AG113" i="10"/>
  <c r="AE113" i="10"/>
  <c r="AA113" i="10"/>
  <c r="X113" i="10"/>
  <c r="V113" i="10"/>
  <c r="T113" i="10"/>
  <c r="R113" i="10"/>
  <c r="N113" i="10"/>
  <c r="K113" i="10"/>
  <c r="M113" i="10" s="1"/>
  <c r="I113" i="10"/>
  <c r="G113" i="10"/>
  <c r="E113" i="10"/>
  <c r="AN112" i="10"/>
  <c r="AK112" i="10"/>
  <c r="AI112" i="10"/>
  <c r="AG112" i="10"/>
  <c r="AE112" i="10"/>
  <c r="AA112" i="10"/>
  <c r="X112" i="10"/>
  <c r="V112" i="10"/>
  <c r="T112" i="10"/>
  <c r="R112" i="10"/>
  <c r="N112" i="10"/>
  <c r="K112" i="10"/>
  <c r="I112" i="10"/>
  <c r="G112" i="10"/>
  <c r="E112" i="10"/>
  <c r="AD111" i="10"/>
  <c r="Q111" i="10"/>
  <c r="D111" i="10"/>
  <c r="AN110" i="10"/>
  <c r="AK110" i="10"/>
  <c r="AI110" i="10"/>
  <c r="AG110" i="10"/>
  <c r="AE110" i="10"/>
  <c r="AA110" i="10"/>
  <c r="X110" i="10"/>
  <c r="V110" i="10"/>
  <c r="T110" i="10"/>
  <c r="R110" i="10"/>
  <c r="N110" i="10"/>
  <c r="K110" i="10"/>
  <c r="I110" i="10"/>
  <c r="M110" i="10" s="1"/>
  <c r="G110" i="10"/>
  <c r="E110" i="10"/>
  <c r="AN109" i="10"/>
  <c r="AK109" i="10"/>
  <c r="AI109" i="10"/>
  <c r="AG109" i="10"/>
  <c r="AE109" i="10"/>
  <c r="AA109" i="10"/>
  <c r="X109" i="10"/>
  <c r="V109" i="10"/>
  <c r="T109" i="10"/>
  <c r="R109" i="10"/>
  <c r="N109" i="10"/>
  <c r="K109" i="10"/>
  <c r="I109" i="10"/>
  <c r="G109" i="10"/>
  <c r="E109" i="10"/>
  <c r="AN108" i="10"/>
  <c r="AK108" i="10"/>
  <c r="AI108" i="10"/>
  <c r="AM108" i="10" s="1"/>
  <c r="AG108" i="10"/>
  <c r="AE108" i="10"/>
  <c r="AA108" i="10"/>
  <c r="X108" i="10"/>
  <c r="V108" i="10"/>
  <c r="T108" i="10"/>
  <c r="R108" i="10"/>
  <c r="N108" i="10"/>
  <c r="K108" i="10"/>
  <c r="I108" i="10"/>
  <c r="G108" i="10"/>
  <c r="E108" i="10"/>
  <c r="AN107" i="10"/>
  <c r="AK107" i="10"/>
  <c r="AI107" i="10"/>
  <c r="AG107" i="10"/>
  <c r="AE107" i="10"/>
  <c r="AA107" i="10"/>
  <c r="X107" i="10"/>
  <c r="V107" i="10"/>
  <c r="Z107" i="10" s="1"/>
  <c r="T107" i="10"/>
  <c r="R107" i="10"/>
  <c r="N107" i="10"/>
  <c r="K107" i="10"/>
  <c r="I107" i="10"/>
  <c r="G107" i="10"/>
  <c r="E107" i="10"/>
  <c r="AN106" i="10"/>
  <c r="AK106" i="10"/>
  <c r="AI106" i="10"/>
  <c r="AG106" i="10"/>
  <c r="AE106" i="10"/>
  <c r="AA106" i="10"/>
  <c r="X106" i="10"/>
  <c r="V106" i="10"/>
  <c r="Z106" i="10" s="1"/>
  <c r="T106" i="10"/>
  <c r="R106" i="10"/>
  <c r="N106" i="10"/>
  <c r="M106" i="10" s="1"/>
  <c r="K106" i="10"/>
  <c r="I106" i="10"/>
  <c r="G106" i="10"/>
  <c r="E106" i="10"/>
  <c r="AN105" i="10"/>
  <c r="AK105" i="10"/>
  <c r="AI105" i="10"/>
  <c r="AG105" i="10"/>
  <c r="AE105" i="10"/>
  <c r="AA105" i="10"/>
  <c r="X105" i="10"/>
  <c r="V105" i="10"/>
  <c r="T105" i="10"/>
  <c r="R105" i="10"/>
  <c r="N105" i="10"/>
  <c r="K105" i="10"/>
  <c r="I105" i="10"/>
  <c r="G105" i="10"/>
  <c r="E105" i="10"/>
  <c r="AN104" i="10"/>
  <c r="AK104" i="10"/>
  <c r="AI104" i="10"/>
  <c r="AM104" i="10" s="1"/>
  <c r="AG104" i="10"/>
  <c r="AE104" i="10"/>
  <c r="AA104" i="10"/>
  <c r="X104" i="10"/>
  <c r="V104" i="10"/>
  <c r="T104" i="10"/>
  <c r="R104" i="10"/>
  <c r="N104" i="10"/>
  <c r="K104" i="10"/>
  <c r="I104" i="10"/>
  <c r="G104" i="10"/>
  <c r="E104" i="10"/>
  <c r="AN103" i="10"/>
  <c r="AK103" i="10"/>
  <c r="AI103" i="10"/>
  <c r="AG103" i="10"/>
  <c r="AE103" i="10"/>
  <c r="AA103" i="10"/>
  <c r="X103" i="10"/>
  <c r="V103" i="10"/>
  <c r="T103" i="10"/>
  <c r="R103" i="10"/>
  <c r="N103" i="10"/>
  <c r="K103" i="10"/>
  <c r="I103" i="10"/>
  <c r="G103" i="10"/>
  <c r="G111" i="10" s="1"/>
  <c r="H111" i="10" s="1"/>
  <c r="E103" i="10"/>
  <c r="AD102" i="10"/>
  <c r="Q102" i="10"/>
  <c r="D102" i="10"/>
  <c r="AN101" i="10"/>
  <c r="AK101" i="10"/>
  <c r="AI101" i="10"/>
  <c r="AG101" i="10"/>
  <c r="AE101" i="10"/>
  <c r="AA101" i="10"/>
  <c r="X101" i="10"/>
  <c r="V101" i="10"/>
  <c r="T101" i="10"/>
  <c r="R101" i="10"/>
  <c r="N101" i="10"/>
  <c r="K101" i="10"/>
  <c r="I101" i="10"/>
  <c r="G101" i="10"/>
  <c r="E101" i="10"/>
  <c r="AN100" i="10"/>
  <c r="AK100" i="10"/>
  <c r="AI100" i="10"/>
  <c r="AG100" i="10"/>
  <c r="AE100" i="10"/>
  <c r="AA100" i="10"/>
  <c r="X100" i="10"/>
  <c r="V100" i="10"/>
  <c r="T100" i="10"/>
  <c r="R100" i="10"/>
  <c r="N100" i="10"/>
  <c r="K100" i="10"/>
  <c r="I100" i="10"/>
  <c r="G100" i="10"/>
  <c r="E100" i="10"/>
  <c r="AN99" i="10"/>
  <c r="AK99" i="10"/>
  <c r="AI99" i="10"/>
  <c r="AG99" i="10"/>
  <c r="AE99" i="10"/>
  <c r="AA99" i="10"/>
  <c r="X99" i="10"/>
  <c r="V99" i="10"/>
  <c r="T99" i="10"/>
  <c r="R99" i="10"/>
  <c r="N99" i="10"/>
  <c r="K99" i="10"/>
  <c r="I99" i="10"/>
  <c r="G99" i="10"/>
  <c r="E99" i="10"/>
  <c r="AN98" i="10"/>
  <c r="AK98" i="10"/>
  <c r="AI98" i="10"/>
  <c r="AG98" i="10"/>
  <c r="AE98" i="10"/>
  <c r="AA98" i="10"/>
  <c r="X98" i="10"/>
  <c r="V98" i="10"/>
  <c r="T98" i="10"/>
  <c r="R98" i="10"/>
  <c r="N98" i="10"/>
  <c r="K98" i="10"/>
  <c r="I98" i="10"/>
  <c r="G98" i="10"/>
  <c r="E98" i="10"/>
  <c r="AN97" i="10"/>
  <c r="AK97" i="10"/>
  <c r="AI97" i="10"/>
  <c r="AG97" i="10"/>
  <c r="AE97" i="10"/>
  <c r="AA97" i="10"/>
  <c r="X97" i="10"/>
  <c r="V97" i="10"/>
  <c r="T97" i="10"/>
  <c r="R97" i="10"/>
  <c r="N97" i="10"/>
  <c r="K97" i="10"/>
  <c r="I97" i="10"/>
  <c r="G97" i="10"/>
  <c r="E97" i="10"/>
  <c r="AN96" i="10"/>
  <c r="AK96" i="10"/>
  <c r="AI96" i="10"/>
  <c r="AG96" i="10"/>
  <c r="AE96" i="10"/>
  <c r="AA96" i="10"/>
  <c r="X96" i="10"/>
  <c r="V96" i="10"/>
  <c r="T96" i="10"/>
  <c r="R96" i="10"/>
  <c r="N96" i="10"/>
  <c r="K96" i="10"/>
  <c r="I96" i="10"/>
  <c r="G96" i="10"/>
  <c r="E96" i="10"/>
  <c r="AN95" i="10"/>
  <c r="AK95" i="10"/>
  <c r="AI95" i="10"/>
  <c r="AG95" i="10"/>
  <c r="AE95" i="10"/>
  <c r="AA95" i="10"/>
  <c r="X95" i="10"/>
  <c r="V95" i="10"/>
  <c r="T95" i="10"/>
  <c r="R95" i="10"/>
  <c r="N95" i="10"/>
  <c r="K95" i="10"/>
  <c r="I95" i="10"/>
  <c r="G95" i="10"/>
  <c r="E95" i="10"/>
  <c r="AD94" i="10"/>
  <c r="Q94" i="10"/>
  <c r="D94" i="10"/>
  <c r="AN93" i="10"/>
  <c r="AK93" i="10"/>
  <c r="AI93" i="10"/>
  <c r="AG93" i="10"/>
  <c r="AE93" i="10"/>
  <c r="AA93" i="10"/>
  <c r="X93" i="10"/>
  <c r="V93" i="10"/>
  <c r="Z93" i="10" s="1"/>
  <c r="T93" i="10"/>
  <c r="R93" i="10"/>
  <c r="N93" i="10"/>
  <c r="K93" i="10"/>
  <c r="I93" i="10"/>
  <c r="G93" i="10"/>
  <c r="E93" i="10"/>
  <c r="AN92" i="10"/>
  <c r="AK92" i="10"/>
  <c r="AI92" i="10"/>
  <c r="AG92" i="10"/>
  <c r="AE92" i="10"/>
  <c r="AA92" i="10"/>
  <c r="X92" i="10"/>
  <c r="V92" i="10"/>
  <c r="T92" i="10"/>
  <c r="R92" i="10"/>
  <c r="N92" i="10"/>
  <c r="K92" i="10"/>
  <c r="I92" i="10"/>
  <c r="G92" i="10"/>
  <c r="E92" i="10"/>
  <c r="AN91" i="10"/>
  <c r="AK91" i="10"/>
  <c r="AI91" i="10"/>
  <c r="AG91" i="10"/>
  <c r="AE91" i="10"/>
  <c r="AA91" i="10"/>
  <c r="X91" i="10"/>
  <c r="V91" i="10"/>
  <c r="Z91" i="10" s="1"/>
  <c r="T91" i="10"/>
  <c r="R91" i="10"/>
  <c r="N91" i="10"/>
  <c r="K91" i="10"/>
  <c r="I91" i="10"/>
  <c r="G91" i="10"/>
  <c r="E91" i="10"/>
  <c r="AN90" i="10"/>
  <c r="AK90" i="10"/>
  <c r="AI90" i="10"/>
  <c r="AG90" i="10"/>
  <c r="AE90" i="10"/>
  <c r="AA90" i="10"/>
  <c r="X90" i="10"/>
  <c r="V90" i="10"/>
  <c r="T90" i="10"/>
  <c r="R90" i="10"/>
  <c r="N90" i="10"/>
  <c r="K90" i="10"/>
  <c r="I90" i="10"/>
  <c r="M90" i="10" s="1"/>
  <c r="G90" i="10"/>
  <c r="E90" i="10"/>
  <c r="AN89" i="10"/>
  <c r="AK89" i="10"/>
  <c r="AI89" i="10"/>
  <c r="AG89" i="10"/>
  <c r="AE89" i="10"/>
  <c r="AA89" i="10"/>
  <c r="Z89" i="10"/>
  <c r="X89" i="10"/>
  <c r="V89" i="10"/>
  <c r="T89" i="10"/>
  <c r="R89" i="10"/>
  <c r="N89" i="10"/>
  <c r="K89" i="10"/>
  <c r="I89" i="10"/>
  <c r="G89" i="10"/>
  <c r="E89" i="10"/>
  <c r="AN88" i="10"/>
  <c r="AK88" i="10"/>
  <c r="AI88" i="10"/>
  <c r="AG88" i="10"/>
  <c r="AE88" i="10"/>
  <c r="AA88" i="10"/>
  <c r="X88" i="10"/>
  <c r="V88" i="10"/>
  <c r="T88" i="10"/>
  <c r="R88" i="10"/>
  <c r="N88" i="10"/>
  <c r="K88" i="10"/>
  <c r="I88" i="10"/>
  <c r="G88" i="10"/>
  <c r="E88" i="10"/>
  <c r="AN87" i="10"/>
  <c r="AK87" i="10"/>
  <c r="AI87" i="10"/>
  <c r="AG87" i="10"/>
  <c r="AE87" i="10"/>
  <c r="AA87" i="10"/>
  <c r="X87" i="10"/>
  <c r="V87" i="10"/>
  <c r="T87" i="10"/>
  <c r="R87" i="10"/>
  <c r="N87" i="10"/>
  <c r="K87" i="10"/>
  <c r="I87" i="10"/>
  <c r="G87" i="10"/>
  <c r="E87" i="10"/>
  <c r="AN86" i="10"/>
  <c r="AK86" i="10"/>
  <c r="AI86" i="10"/>
  <c r="AM86" i="10" s="1"/>
  <c r="AG86" i="10"/>
  <c r="AE86" i="10"/>
  <c r="AA86" i="10"/>
  <c r="X86" i="10"/>
  <c r="V86" i="10"/>
  <c r="T86" i="10"/>
  <c r="R86" i="10"/>
  <c r="N86" i="10"/>
  <c r="K86" i="10"/>
  <c r="I86" i="10"/>
  <c r="G86" i="10"/>
  <c r="E86" i="10"/>
  <c r="AN85" i="10"/>
  <c r="AK85" i="10"/>
  <c r="AI85" i="10"/>
  <c r="AG85" i="10"/>
  <c r="AE85" i="10"/>
  <c r="AA85" i="10"/>
  <c r="X85" i="10"/>
  <c r="V85" i="10"/>
  <c r="T85" i="10"/>
  <c r="R85" i="10"/>
  <c r="N85" i="10"/>
  <c r="K85" i="10"/>
  <c r="I85" i="10"/>
  <c r="G85" i="10"/>
  <c r="E85" i="10"/>
  <c r="AN84" i="10"/>
  <c r="AK84" i="10"/>
  <c r="AI84" i="10"/>
  <c r="AG84" i="10"/>
  <c r="AE84" i="10"/>
  <c r="AA84" i="10"/>
  <c r="X84" i="10"/>
  <c r="V84" i="10"/>
  <c r="Z84" i="10" s="1"/>
  <c r="T84" i="10"/>
  <c r="R84" i="10"/>
  <c r="N84" i="10"/>
  <c r="K84" i="10"/>
  <c r="I84" i="10"/>
  <c r="G84" i="10"/>
  <c r="E84" i="10"/>
  <c r="AD83" i="10"/>
  <c r="Q83" i="10"/>
  <c r="D83" i="10"/>
  <c r="AN82" i="10"/>
  <c r="AK82" i="10"/>
  <c r="AI82" i="10"/>
  <c r="AG82" i="10"/>
  <c r="AE82" i="10"/>
  <c r="AA82" i="10"/>
  <c r="X82" i="10"/>
  <c r="V82" i="10"/>
  <c r="T82" i="10"/>
  <c r="R82" i="10"/>
  <c r="N82" i="10"/>
  <c r="K82" i="10"/>
  <c r="I82" i="10"/>
  <c r="G82" i="10"/>
  <c r="E82" i="10"/>
  <c r="AN81" i="10"/>
  <c r="AK81" i="10"/>
  <c r="AI81" i="10"/>
  <c r="AG81" i="10"/>
  <c r="AE81" i="10"/>
  <c r="AA81" i="10"/>
  <c r="X81" i="10"/>
  <c r="V81" i="10"/>
  <c r="T81" i="10"/>
  <c r="R81" i="10"/>
  <c r="N81" i="10"/>
  <c r="K81" i="10"/>
  <c r="I81" i="10"/>
  <c r="G81" i="10"/>
  <c r="E81" i="10"/>
  <c r="AN80" i="10"/>
  <c r="AK80" i="10"/>
  <c r="AI80" i="10"/>
  <c r="AG80" i="10"/>
  <c r="AE80" i="10"/>
  <c r="AA80" i="10"/>
  <c r="X80" i="10"/>
  <c r="V80" i="10"/>
  <c r="T80" i="10"/>
  <c r="R80" i="10"/>
  <c r="N80" i="10"/>
  <c r="K80" i="10"/>
  <c r="I80" i="10"/>
  <c r="G80" i="10"/>
  <c r="E80" i="10"/>
  <c r="AN79" i="10"/>
  <c r="AK79" i="10"/>
  <c r="AI79" i="10"/>
  <c r="AG79" i="10"/>
  <c r="AE79" i="10"/>
  <c r="AA79" i="10"/>
  <c r="X79" i="10"/>
  <c r="V79" i="10"/>
  <c r="T79" i="10"/>
  <c r="R79" i="10"/>
  <c r="N79" i="10"/>
  <c r="K79" i="10"/>
  <c r="I79" i="10"/>
  <c r="G79" i="10"/>
  <c r="E79" i="10"/>
  <c r="AN78" i="10"/>
  <c r="AK78" i="10"/>
  <c r="AI78" i="10"/>
  <c r="AG78" i="10"/>
  <c r="AE78" i="10"/>
  <c r="AA78" i="10"/>
  <c r="X78" i="10"/>
  <c r="V78" i="10"/>
  <c r="T78" i="10"/>
  <c r="R78" i="10"/>
  <c r="N78" i="10"/>
  <c r="K78" i="10"/>
  <c r="I78" i="10"/>
  <c r="G78" i="10"/>
  <c r="E78" i="10"/>
  <c r="AN77" i="10"/>
  <c r="AK77" i="10"/>
  <c r="AI77" i="10"/>
  <c r="AG77" i="10"/>
  <c r="AE77" i="10"/>
  <c r="AA77" i="10"/>
  <c r="X77" i="10"/>
  <c r="V77" i="10"/>
  <c r="T77" i="10"/>
  <c r="R77" i="10"/>
  <c r="N77" i="10"/>
  <c r="K77" i="10"/>
  <c r="I77" i="10"/>
  <c r="G77" i="10"/>
  <c r="E77" i="10"/>
  <c r="AN76" i="10"/>
  <c r="AK76" i="10"/>
  <c r="AI76" i="10"/>
  <c r="AG76" i="10"/>
  <c r="AE76" i="10"/>
  <c r="AA76" i="10"/>
  <c r="X76" i="10"/>
  <c r="V76" i="10"/>
  <c r="T76" i="10"/>
  <c r="R76" i="10"/>
  <c r="N76" i="10"/>
  <c r="K76" i="10"/>
  <c r="I76" i="10"/>
  <c r="G76" i="10"/>
  <c r="E76" i="10"/>
  <c r="AN75" i="10"/>
  <c r="AK75" i="10"/>
  <c r="AI75" i="10"/>
  <c r="AG75" i="10"/>
  <c r="AE75" i="10"/>
  <c r="AA75" i="10"/>
  <c r="X75" i="10"/>
  <c r="V75" i="10"/>
  <c r="T75" i="10"/>
  <c r="R75" i="10"/>
  <c r="N75" i="10"/>
  <c r="K75" i="10"/>
  <c r="I75" i="10"/>
  <c r="G75" i="10"/>
  <c r="E75" i="10"/>
  <c r="AN74" i="10"/>
  <c r="AK74" i="10"/>
  <c r="AI74" i="10"/>
  <c r="AG74" i="10"/>
  <c r="AE74" i="10"/>
  <c r="AA74" i="10"/>
  <c r="X74" i="10"/>
  <c r="V74" i="10"/>
  <c r="T74" i="10"/>
  <c r="R74" i="10"/>
  <c r="N74" i="10"/>
  <c r="K74" i="10"/>
  <c r="I74" i="10"/>
  <c r="G74" i="10"/>
  <c r="E74" i="10"/>
  <c r="AN73" i="10"/>
  <c r="AK73" i="10"/>
  <c r="AI73" i="10"/>
  <c r="AG73" i="10"/>
  <c r="AE73" i="10"/>
  <c r="AA73" i="10"/>
  <c r="X73" i="10"/>
  <c r="V73" i="10"/>
  <c r="T73" i="10"/>
  <c r="R73" i="10"/>
  <c r="N73" i="10"/>
  <c r="K73" i="10"/>
  <c r="I73" i="10"/>
  <c r="G73" i="10"/>
  <c r="E73" i="10"/>
  <c r="AN72" i="10"/>
  <c r="AK72" i="10"/>
  <c r="AI72" i="10"/>
  <c r="AG72" i="10"/>
  <c r="AE72" i="10"/>
  <c r="AA72" i="10"/>
  <c r="X72" i="10"/>
  <c r="V72" i="10"/>
  <c r="T72" i="10"/>
  <c r="R72" i="10"/>
  <c r="N72" i="10"/>
  <c r="K72" i="10"/>
  <c r="I72" i="10"/>
  <c r="G72" i="10"/>
  <c r="E72" i="10"/>
  <c r="AD71" i="10"/>
  <c r="Q71" i="10"/>
  <c r="D71" i="10"/>
  <c r="AN70" i="10"/>
  <c r="AK70" i="10"/>
  <c r="AI70" i="10"/>
  <c r="AM70" i="10" s="1"/>
  <c r="AG70" i="10"/>
  <c r="AE70" i="10"/>
  <c r="AA70" i="10"/>
  <c r="X70" i="10"/>
  <c r="V70" i="10"/>
  <c r="T70" i="10"/>
  <c r="R70" i="10"/>
  <c r="N70" i="10"/>
  <c r="K70" i="10"/>
  <c r="I70" i="10"/>
  <c r="G70" i="10"/>
  <c r="E70" i="10"/>
  <c r="AN69" i="10"/>
  <c r="AK69" i="10"/>
  <c r="AI69" i="10"/>
  <c r="AG69" i="10"/>
  <c r="AE69" i="10"/>
  <c r="AA69" i="10"/>
  <c r="X69" i="10"/>
  <c r="V69" i="10"/>
  <c r="T69" i="10"/>
  <c r="R69" i="10"/>
  <c r="N69" i="10"/>
  <c r="K69" i="10"/>
  <c r="I69" i="10"/>
  <c r="M69" i="10" s="1"/>
  <c r="G69" i="10"/>
  <c r="E69" i="10"/>
  <c r="AN68" i="10"/>
  <c r="AK68" i="10"/>
  <c r="AI68" i="10"/>
  <c r="AG68" i="10"/>
  <c r="AE68" i="10"/>
  <c r="AA68" i="10"/>
  <c r="X68" i="10"/>
  <c r="V68" i="10"/>
  <c r="T68" i="10"/>
  <c r="R68" i="10"/>
  <c r="N68" i="10"/>
  <c r="K68" i="10"/>
  <c r="I68" i="10"/>
  <c r="M68" i="10" s="1"/>
  <c r="G68" i="10"/>
  <c r="E68" i="10"/>
  <c r="AN67" i="10"/>
  <c r="AK67" i="10"/>
  <c r="AI67" i="10"/>
  <c r="AM67" i="10" s="1"/>
  <c r="AG67" i="10"/>
  <c r="AE67" i="10"/>
  <c r="AA67" i="10"/>
  <c r="X67" i="10"/>
  <c r="V67" i="10"/>
  <c r="T67" i="10"/>
  <c r="R67" i="10"/>
  <c r="N67" i="10"/>
  <c r="K67" i="10"/>
  <c r="I67" i="10"/>
  <c r="G67" i="10"/>
  <c r="E67" i="10"/>
  <c r="AN66" i="10"/>
  <c r="AK66" i="10"/>
  <c r="AI66" i="10"/>
  <c r="AG66" i="10"/>
  <c r="AE66" i="10"/>
  <c r="AA66" i="10"/>
  <c r="X66" i="10"/>
  <c r="V66" i="10"/>
  <c r="Z66" i="10" s="1"/>
  <c r="T66" i="10"/>
  <c r="R66" i="10"/>
  <c r="N66" i="10"/>
  <c r="K66" i="10"/>
  <c r="I66" i="10"/>
  <c r="G66" i="10"/>
  <c r="E66" i="10"/>
  <c r="AN65" i="10"/>
  <c r="AK65" i="10"/>
  <c r="AI65" i="10"/>
  <c r="AG65" i="10"/>
  <c r="AE65" i="10"/>
  <c r="AA65" i="10"/>
  <c r="X65" i="10"/>
  <c r="V65" i="10"/>
  <c r="T65" i="10"/>
  <c r="R65" i="10"/>
  <c r="N65" i="10"/>
  <c r="K65" i="10"/>
  <c r="I65" i="10"/>
  <c r="M65" i="10" s="1"/>
  <c r="G65" i="10"/>
  <c r="E65" i="10"/>
  <c r="AN64" i="10"/>
  <c r="AK64" i="10"/>
  <c r="AI64" i="10"/>
  <c r="AG64" i="10"/>
  <c r="AE64" i="10"/>
  <c r="AA64" i="10"/>
  <c r="X64" i="10"/>
  <c r="V64" i="10"/>
  <c r="T64" i="10"/>
  <c r="R64" i="10"/>
  <c r="N64" i="10"/>
  <c r="K64" i="10"/>
  <c r="I64" i="10"/>
  <c r="G64" i="10"/>
  <c r="E64" i="10"/>
  <c r="AN63" i="10"/>
  <c r="AK63" i="10"/>
  <c r="AI63" i="10"/>
  <c r="AM63" i="10" s="1"/>
  <c r="AG63" i="10"/>
  <c r="AE63" i="10"/>
  <c r="AA63" i="10"/>
  <c r="X63" i="10"/>
  <c r="V63" i="10"/>
  <c r="T63" i="10"/>
  <c r="R63" i="10"/>
  <c r="N63" i="10"/>
  <c r="K63" i="10"/>
  <c r="I63" i="10"/>
  <c r="M63" i="10" s="1"/>
  <c r="G63" i="10"/>
  <c r="E63" i="10"/>
  <c r="AN62" i="10"/>
  <c r="AK62" i="10"/>
  <c r="AI62" i="10"/>
  <c r="AG62" i="10"/>
  <c r="AE62" i="10"/>
  <c r="AA62" i="10"/>
  <c r="X62" i="10"/>
  <c r="V62" i="10"/>
  <c r="T62" i="10"/>
  <c r="R62" i="10"/>
  <c r="N62" i="10"/>
  <c r="K62" i="10"/>
  <c r="I62" i="10"/>
  <c r="G62" i="10"/>
  <c r="E62" i="10"/>
  <c r="AD61" i="10"/>
  <c r="Q61" i="10"/>
  <c r="D61" i="10"/>
  <c r="AN60" i="10"/>
  <c r="AK60" i="10"/>
  <c r="AI60" i="10"/>
  <c r="AM60" i="10" s="1"/>
  <c r="AG60" i="10"/>
  <c r="AE60" i="10"/>
  <c r="AA60" i="10"/>
  <c r="X60" i="10"/>
  <c r="V60" i="10"/>
  <c r="Z60" i="10" s="1"/>
  <c r="T60" i="10"/>
  <c r="R60" i="10"/>
  <c r="N60" i="10"/>
  <c r="K60" i="10"/>
  <c r="I60" i="10"/>
  <c r="G60" i="10"/>
  <c r="E60" i="10"/>
  <c r="AN59" i="10"/>
  <c r="AK59" i="10"/>
  <c r="AI59" i="10"/>
  <c r="AG59" i="10"/>
  <c r="AE59" i="10"/>
  <c r="AA59" i="10"/>
  <c r="X59" i="10"/>
  <c r="V59" i="10"/>
  <c r="T59" i="10"/>
  <c r="R59" i="10"/>
  <c r="N59" i="10"/>
  <c r="K59" i="10"/>
  <c r="I59" i="10"/>
  <c r="G59" i="10"/>
  <c r="E59" i="10"/>
  <c r="AN58" i="10"/>
  <c r="AK58" i="10"/>
  <c r="AI58" i="10"/>
  <c r="AM58" i="10" s="1"/>
  <c r="AG58" i="10"/>
  <c r="AE58" i="10"/>
  <c r="AA58" i="10"/>
  <c r="X58" i="10"/>
  <c r="V58" i="10"/>
  <c r="T58" i="10"/>
  <c r="R58" i="10"/>
  <c r="N58" i="10"/>
  <c r="K58" i="10"/>
  <c r="I58" i="10"/>
  <c r="M58" i="10" s="1"/>
  <c r="G58" i="10"/>
  <c r="E58" i="10"/>
  <c r="AN57" i="10"/>
  <c r="AK57" i="10"/>
  <c r="AI57" i="10"/>
  <c r="AG57" i="10"/>
  <c r="AE57" i="10"/>
  <c r="AA57" i="10"/>
  <c r="X57" i="10"/>
  <c r="V57" i="10"/>
  <c r="Z57" i="10" s="1"/>
  <c r="T57" i="10"/>
  <c r="R57" i="10"/>
  <c r="N57" i="10"/>
  <c r="K57" i="10"/>
  <c r="I57" i="10"/>
  <c r="M57" i="10" s="1"/>
  <c r="G57" i="10"/>
  <c r="E57" i="10"/>
  <c r="AN56" i="10"/>
  <c r="AK56" i="10"/>
  <c r="AI56" i="10"/>
  <c r="AM56" i="10" s="1"/>
  <c r="AG56" i="10"/>
  <c r="AE56" i="10"/>
  <c r="AA56" i="10"/>
  <c r="X56" i="10"/>
  <c r="V56" i="10"/>
  <c r="T56" i="10"/>
  <c r="R56" i="10"/>
  <c r="N56" i="10"/>
  <c r="K56" i="10"/>
  <c r="I56" i="10"/>
  <c r="G56" i="10"/>
  <c r="E56" i="10"/>
  <c r="AN55" i="10"/>
  <c r="AK55" i="10"/>
  <c r="AI55" i="10"/>
  <c r="AG55" i="10"/>
  <c r="AE55" i="10"/>
  <c r="AA55" i="10"/>
  <c r="Z55" i="10"/>
  <c r="X55" i="10"/>
  <c r="V55" i="10"/>
  <c r="T55" i="10"/>
  <c r="R55" i="10"/>
  <c r="N55" i="10"/>
  <c r="K55" i="10"/>
  <c r="I55" i="10"/>
  <c r="G55" i="10"/>
  <c r="E55" i="10"/>
  <c r="AN54" i="10"/>
  <c r="AK54" i="10"/>
  <c r="AI54" i="10"/>
  <c r="AG54" i="10"/>
  <c r="AE54" i="10"/>
  <c r="AA54" i="10"/>
  <c r="X54" i="10"/>
  <c r="V54" i="10"/>
  <c r="T54" i="10"/>
  <c r="R54" i="10"/>
  <c r="N54" i="10"/>
  <c r="K54" i="10"/>
  <c r="I54" i="10"/>
  <c r="M54" i="10" s="1"/>
  <c r="G54" i="10"/>
  <c r="E54" i="10"/>
  <c r="AN53" i="10"/>
  <c r="AK53" i="10"/>
  <c r="AI53" i="10"/>
  <c r="AG53" i="10"/>
  <c r="AE53" i="10"/>
  <c r="AA53" i="10"/>
  <c r="X53" i="10"/>
  <c r="V53" i="10"/>
  <c r="Z53" i="10" s="1"/>
  <c r="T53" i="10"/>
  <c r="R53" i="10"/>
  <c r="N53" i="10"/>
  <c r="K53" i="10"/>
  <c r="I53" i="10"/>
  <c r="G53" i="10"/>
  <c r="E53" i="10"/>
  <c r="AN52" i="10"/>
  <c r="AK52" i="10"/>
  <c r="AI52" i="10"/>
  <c r="AM52" i="10" s="1"/>
  <c r="AG52" i="10"/>
  <c r="AE52" i="10"/>
  <c r="AA52" i="10"/>
  <c r="X52" i="10"/>
  <c r="V52" i="10"/>
  <c r="Z52" i="10" s="1"/>
  <c r="T52" i="10"/>
  <c r="R52" i="10"/>
  <c r="N52" i="10"/>
  <c r="K52" i="10"/>
  <c r="I52" i="10"/>
  <c r="G52" i="10"/>
  <c r="E52" i="10"/>
  <c r="AD51" i="10"/>
  <c r="Q51" i="10"/>
  <c r="D51" i="10"/>
  <c r="AN50" i="10"/>
  <c r="AK50" i="10"/>
  <c r="AI50" i="10"/>
  <c r="AM50" i="10" s="1"/>
  <c r="AG50" i="10"/>
  <c r="AE50" i="10"/>
  <c r="AA50" i="10"/>
  <c r="X50" i="10"/>
  <c r="V50" i="10"/>
  <c r="T50" i="10"/>
  <c r="R50" i="10"/>
  <c r="N50" i="10"/>
  <c r="K50" i="10"/>
  <c r="I50" i="10"/>
  <c r="G50" i="10"/>
  <c r="E50" i="10"/>
  <c r="AN49" i="10"/>
  <c r="AK49" i="10"/>
  <c r="AI49" i="10"/>
  <c r="AG49" i="10"/>
  <c r="AE49" i="10"/>
  <c r="AA49" i="10"/>
  <c r="X49" i="10"/>
  <c r="V49" i="10"/>
  <c r="T49" i="10"/>
  <c r="R49" i="10"/>
  <c r="N49" i="10"/>
  <c r="K49" i="10"/>
  <c r="I49" i="10"/>
  <c r="M49" i="10" s="1"/>
  <c r="G49" i="10"/>
  <c r="E49" i="10"/>
  <c r="AN48" i="10"/>
  <c r="AK48" i="10"/>
  <c r="AI48" i="10"/>
  <c r="AG48" i="10"/>
  <c r="AE48" i="10"/>
  <c r="AA48" i="10"/>
  <c r="X48" i="10"/>
  <c r="V48" i="10"/>
  <c r="T48" i="10"/>
  <c r="R48" i="10"/>
  <c r="N48" i="10"/>
  <c r="K48" i="10"/>
  <c r="I48" i="10"/>
  <c r="G48" i="10"/>
  <c r="E48" i="10"/>
  <c r="AN47" i="10"/>
  <c r="AK47" i="10"/>
  <c r="AI47" i="10"/>
  <c r="AG47" i="10"/>
  <c r="AE47" i="10"/>
  <c r="AA47" i="10"/>
  <c r="X47" i="10"/>
  <c r="V47" i="10"/>
  <c r="T47" i="10"/>
  <c r="R47" i="10"/>
  <c r="N47" i="10"/>
  <c r="K47" i="10"/>
  <c r="I47" i="10"/>
  <c r="G47" i="10"/>
  <c r="E47" i="10"/>
  <c r="AN46" i="10"/>
  <c r="AK46" i="10"/>
  <c r="AI46" i="10"/>
  <c r="AG46" i="10"/>
  <c r="AE46" i="10"/>
  <c r="AA46" i="10"/>
  <c r="X46" i="10"/>
  <c r="V46" i="10"/>
  <c r="Z46" i="10" s="1"/>
  <c r="T46" i="10"/>
  <c r="R46" i="10"/>
  <c r="N46" i="10"/>
  <c r="K46" i="10"/>
  <c r="I46" i="10"/>
  <c r="G46" i="10"/>
  <c r="E46" i="10"/>
  <c r="AN45" i="10"/>
  <c r="AK45" i="10"/>
  <c r="AI45" i="10"/>
  <c r="AG45" i="10"/>
  <c r="AE45" i="10"/>
  <c r="AA45" i="10"/>
  <c r="X45" i="10"/>
  <c r="V45" i="10"/>
  <c r="T45" i="10"/>
  <c r="R45" i="10"/>
  <c r="N45" i="10"/>
  <c r="K45" i="10"/>
  <c r="I45" i="10"/>
  <c r="M45" i="10" s="1"/>
  <c r="G45" i="10"/>
  <c r="E45" i="10"/>
  <c r="AN44" i="10"/>
  <c r="AK44" i="10"/>
  <c r="AI44" i="10"/>
  <c r="AM44" i="10" s="1"/>
  <c r="AG44" i="10"/>
  <c r="AE44" i="10"/>
  <c r="AA44" i="10"/>
  <c r="X44" i="10"/>
  <c r="V44" i="10"/>
  <c r="T44" i="10"/>
  <c r="R44" i="10"/>
  <c r="N44" i="10"/>
  <c r="K44" i="10"/>
  <c r="I44" i="10"/>
  <c r="G44" i="10"/>
  <c r="E44" i="10"/>
  <c r="AN43" i="10"/>
  <c r="AK43" i="10"/>
  <c r="AI43" i="10"/>
  <c r="AG43" i="10"/>
  <c r="AE43" i="10"/>
  <c r="AA43" i="10"/>
  <c r="X43" i="10"/>
  <c r="V43" i="10"/>
  <c r="T43" i="10"/>
  <c r="R43" i="10"/>
  <c r="N43" i="10"/>
  <c r="K43" i="10"/>
  <c r="I43" i="10"/>
  <c r="G43" i="10"/>
  <c r="E43" i="10"/>
  <c r="AD42" i="10"/>
  <c r="Q42" i="10"/>
  <c r="D42" i="10"/>
  <c r="AN41" i="10"/>
  <c r="AK41" i="10"/>
  <c r="AI41" i="10"/>
  <c r="AG41" i="10"/>
  <c r="AE41" i="10"/>
  <c r="AA41" i="10"/>
  <c r="X41" i="10"/>
  <c r="V41" i="10"/>
  <c r="T41" i="10"/>
  <c r="R41" i="10"/>
  <c r="N41" i="10"/>
  <c r="K41" i="10"/>
  <c r="I41" i="10"/>
  <c r="G41" i="10"/>
  <c r="E41" i="10"/>
  <c r="AN40" i="10"/>
  <c r="AK40" i="10"/>
  <c r="AI40" i="10"/>
  <c r="AG40" i="10"/>
  <c r="AE40" i="10"/>
  <c r="AA40" i="10"/>
  <c r="X40" i="10"/>
  <c r="V40" i="10"/>
  <c r="Z40" i="10" s="1"/>
  <c r="T40" i="10"/>
  <c r="R40" i="10"/>
  <c r="N40" i="10"/>
  <c r="K40" i="10"/>
  <c r="I40" i="10"/>
  <c r="M40" i="10" s="1"/>
  <c r="G40" i="10"/>
  <c r="E40" i="10"/>
  <c r="AN39" i="10"/>
  <c r="AK39" i="10"/>
  <c r="AI39" i="10"/>
  <c r="AG39" i="10"/>
  <c r="AE39" i="10"/>
  <c r="AA39" i="10"/>
  <c r="X39" i="10"/>
  <c r="V39" i="10"/>
  <c r="T39" i="10"/>
  <c r="R39" i="10"/>
  <c r="N39" i="10"/>
  <c r="K39" i="10"/>
  <c r="I39" i="10"/>
  <c r="G39" i="10"/>
  <c r="E39" i="10"/>
  <c r="AN38" i="10"/>
  <c r="AK38" i="10"/>
  <c r="AI38" i="10"/>
  <c r="AM38" i="10" s="1"/>
  <c r="AG38" i="10"/>
  <c r="AE38" i="10"/>
  <c r="AA38" i="10"/>
  <c r="X38" i="10"/>
  <c r="V38" i="10"/>
  <c r="T38" i="10"/>
  <c r="R38" i="10"/>
  <c r="N38" i="10"/>
  <c r="K38" i="10"/>
  <c r="I38" i="10"/>
  <c r="M38" i="10" s="1"/>
  <c r="G38" i="10"/>
  <c r="E38" i="10"/>
  <c r="AN37" i="10"/>
  <c r="AK37" i="10"/>
  <c r="AI37" i="10"/>
  <c r="AM37" i="10" s="1"/>
  <c r="AG37" i="10"/>
  <c r="AE37" i="10"/>
  <c r="AA37" i="10"/>
  <c r="X37" i="10"/>
  <c r="V37" i="10"/>
  <c r="T37" i="10"/>
  <c r="R37" i="10"/>
  <c r="N37" i="10"/>
  <c r="K37" i="10"/>
  <c r="I37" i="10"/>
  <c r="G37" i="10"/>
  <c r="E37" i="10"/>
  <c r="AN36" i="10"/>
  <c r="AK36" i="10"/>
  <c r="AI36" i="10"/>
  <c r="AG36" i="10"/>
  <c r="AE36" i="10"/>
  <c r="AA36" i="10"/>
  <c r="X36" i="10"/>
  <c r="V36" i="10"/>
  <c r="T36" i="10"/>
  <c r="R36" i="10"/>
  <c r="N36" i="10"/>
  <c r="K36" i="10"/>
  <c r="I36" i="10"/>
  <c r="M36" i="10" s="1"/>
  <c r="G36" i="10"/>
  <c r="E36" i="10"/>
  <c r="AN35" i="10"/>
  <c r="AK35" i="10"/>
  <c r="AI35" i="10"/>
  <c r="AG35" i="10"/>
  <c r="AE35" i="10"/>
  <c r="AA35" i="10"/>
  <c r="X35" i="10"/>
  <c r="V35" i="10"/>
  <c r="Z35" i="10" s="1"/>
  <c r="T35" i="10"/>
  <c r="R35" i="10"/>
  <c r="N35" i="10"/>
  <c r="K35" i="10"/>
  <c r="I35" i="10"/>
  <c r="M35" i="10" s="1"/>
  <c r="G35" i="10"/>
  <c r="E35" i="10"/>
  <c r="AN34" i="10"/>
  <c r="AK34" i="10"/>
  <c r="AI34" i="10"/>
  <c r="AM34" i="10" s="1"/>
  <c r="AG34" i="10"/>
  <c r="AE34" i="10"/>
  <c r="AA34" i="10"/>
  <c r="X34" i="10"/>
  <c r="V34" i="10"/>
  <c r="T34" i="10"/>
  <c r="R34" i="10"/>
  <c r="N34" i="10"/>
  <c r="K34" i="10"/>
  <c r="I34" i="10"/>
  <c r="G34" i="10"/>
  <c r="E34" i="10"/>
  <c r="AN33" i="10"/>
  <c r="AK33" i="10"/>
  <c r="AI33" i="10"/>
  <c r="AG33" i="10"/>
  <c r="AE33" i="10"/>
  <c r="AA33" i="10"/>
  <c r="X33" i="10"/>
  <c r="V33" i="10"/>
  <c r="T33" i="10"/>
  <c r="R33" i="10"/>
  <c r="N33" i="10"/>
  <c r="K33" i="10"/>
  <c r="I33" i="10"/>
  <c r="G33" i="10"/>
  <c r="E33" i="10"/>
  <c r="AN32" i="10"/>
  <c r="AK32" i="10"/>
  <c r="AI32" i="10"/>
  <c r="AG32" i="10"/>
  <c r="AE32" i="10"/>
  <c r="AA32" i="10"/>
  <c r="X32" i="10"/>
  <c r="V32" i="10"/>
  <c r="Z32" i="10" s="1"/>
  <c r="T32" i="10"/>
  <c r="R32" i="10"/>
  <c r="N32" i="10"/>
  <c r="K32" i="10"/>
  <c r="I32" i="10"/>
  <c r="M32" i="10" s="1"/>
  <c r="G32" i="10"/>
  <c r="E32" i="10"/>
  <c r="AN31" i="10"/>
  <c r="AK31" i="10"/>
  <c r="AI31" i="10"/>
  <c r="AG31" i="10"/>
  <c r="AE31" i="10"/>
  <c r="AA31" i="10"/>
  <c r="X31" i="10"/>
  <c r="V31" i="10"/>
  <c r="T31" i="10"/>
  <c r="R31" i="10"/>
  <c r="N31" i="10"/>
  <c r="K31" i="10"/>
  <c r="I31" i="10"/>
  <c r="G31" i="10"/>
  <c r="E31" i="10"/>
  <c r="AN30" i="10"/>
  <c r="AK30" i="10"/>
  <c r="AI30" i="10"/>
  <c r="AM30" i="10" s="1"/>
  <c r="AG30" i="10"/>
  <c r="AE30" i="10"/>
  <c r="AA30" i="10"/>
  <c r="X30" i="10"/>
  <c r="V30" i="10"/>
  <c r="T30" i="10"/>
  <c r="R30" i="10"/>
  <c r="N30" i="10"/>
  <c r="K30" i="10"/>
  <c r="I30" i="10"/>
  <c r="M30" i="10" s="1"/>
  <c r="G30" i="10"/>
  <c r="E30" i="10"/>
  <c r="AN29" i="10"/>
  <c r="AK29" i="10"/>
  <c r="AI29" i="10"/>
  <c r="AM29" i="10" s="1"/>
  <c r="AG29" i="10"/>
  <c r="AE29" i="10"/>
  <c r="AA29" i="10"/>
  <c r="X29" i="10"/>
  <c r="V29" i="10"/>
  <c r="T29" i="10"/>
  <c r="R29" i="10"/>
  <c r="N29" i="10"/>
  <c r="K29" i="10"/>
  <c r="I29" i="10"/>
  <c r="G29" i="10"/>
  <c r="E29" i="10"/>
  <c r="AN28" i="10"/>
  <c r="AK28" i="10"/>
  <c r="AI28" i="10"/>
  <c r="AG28" i="10"/>
  <c r="AE28" i="10"/>
  <c r="AA28" i="10"/>
  <c r="X28" i="10"/>
  <c r="V28" i="10"/>
  <c r="T28" i="10"/>
  <c r="R28" i="10"/>
  <c r="N28" i="10"/>
  <c r="K28" i="10"/>
  <c r="I28" i="10"/>
  <c r="M28" i="10" s="1"/>
  <c r="G28" i="10"/>
  <c r="E28" i="10"/>
  <c r="AN27" i="10"/>
  <c r="AK27" i="10"/>
  <c r="AI27" i="10"/>
  <c r="AG27" i="10"/>
  <c r="AE27" i="10"/>
  <c r="AA27" i="10"/>
  <c r="X27" i="10"/>
  <c r="V27" i="10"/>
  <c r="T27" i="10"/>
  <c r="R27" i="10"/>
  <c r="N27" i="10"/>
  <c r="K27" i="10"/>
  <c r="I27" i="10"/>
  <c r="M27" i="10" s="1"/>
  <c r="G27" i="10"/>
  <c r="E27" i="10"/>
  <c r="AN26" i="10"/>
  <c r="AK26" i="10"/>
  <c r="AI26" i="10"/>
  <c r="AM26" i="10" s="1"/>
  <c r="AG26" i="10"/>
  <c r="AE26" i="10"/>
  <c r="AA26" i="10"/>
  <c r="X26" i="10"/>
  <c r="V26" i="10"/>
  <c r="T26" i="10"/>
  <c r="R26" i="10"/>
  <c r="N26" i="10"/>
  <c r="K26" i="10"/>
  <c r="I26" i="10"/>
  <c r="G26" i="10"/>
  <c r="E26" i="10"/>
  <c r="AN25" i="10"/>
  <c r="AK25" i="10"/>
  <c r="AI25" i="10"/>
  <c r="AG25" i="10"/>
  <c r="AE25" i="10"/>
  <c r="AA25" i="10"/>
  <c r="X25" i="10"/>
  <c r="V25" i="10"/>
  <c r="T25" i="10"/>
  <c r="R25" i="10"/>
  <c r="N25" i="10"/>
  <c r="K25" i="10"/>
  <c r="I25" i="10"/>
  <c r="G25" i="10"/>
  <c r="E25" i="10"/>
  <c r="AN24" i="10"/>
  <c r="AK24" i="10"/>
  <c r="AI24" i="10"/>
  <c r="AG24" i="10"/>
  <c r="AE24" i="10"/>
  <c r="AA24" i="10"/>
  <c r="X24" i="10"/>
  <c r="V24" i="10"/>
  <c r="Z24" i="10" s="1"/>
  <c r="T24" i="10"/>
  <c r="R24" i="10"/>
  <c r="N24" i="10"/>
  <c r="K24" i="10"/>
  <c r="I24" i="10"/>
  <c r="M24" i="10" s="1"/>
  <c r="G24" i="10"/>
  <c r="E24" i="10"/>
  <c r="AN23" i="10"/>
  <c r="AK23" i="10"/>
  <c r="AI23" i="10"/>
  <c r="AG23" i="10"/>
  <c r="AE23" i="10"/>
  <c r="AA23" i="10"/>
  <c r="X23" i="10"/>
  <c r="V23" i="10"/>
  <c r="T23" i="10"/>
  <c r="R23" i="10"/>
  <c r="N23" i="10"/>
  <c r="K23" i="10"/>
  <c r="I23" i="10"/>
  <c r="G23" i="10"/>
  <c r="E23" i="10"/>
  <c r="AN22" i="10"/>
  <c r="AK22" i="10"/>
  <c r="AI22" i="10"/>
  <c r="AM22" i="10" s="1"/>
  <c r="AG22" i="10"/>
  <c r="AE22" i="10"/>
  <c r="AA22" i="10"/>
  <c r="X22" i="10"/>
  <c r="V22" i="10"/>
  <c r="T22" i="10"/>
  <c r="R22" i="10"/>
  <c r="N22" i="10"/>
  <c r="K22" i="10"/>
  <c r="I22" i="10"/>
  <c r="M22" i="10" s="1"/>
  <c r="G22" i="10"/>
  <c r="E22" i="10"/>
  <c r="AN21" i="10"/>
  <c r="AK21" i="10"/>
  <c r="AI21" i="10"/>
  <c r="AG21" i="10"/>
  <c r="AE21" i="10"/>
  <c r="AA21" i="10"/>
  <c r="X21" i="10"/>
  <c r="V21" i="10"/>
  <c r="T21" i="10"/>
  <c r="R21" i="10"/>
  <c r="N21" i="10"/>
  <c r="K21" i="10"/>
  <c r="I21" i="10"/>
  <c r="G21" i="10"/>
  <c r="E21" i="10"/>
  <c r="AD20" i="10"/>
  <c r="Q20" i="10"/>
  <c r="D20" i="10"/>
  <c r="AN19" i="10"/>
  <c r="AK19" i="10"/>
  <c r="AI19" i="10"/>
  <c r="AG19" i="10"/>
  <c r="AE19" i="10"/>
  <c r="AA19" i="10"/>
  <c r="X19" i="10"/>
  <c r="V19" i="10"/>
  <c r="T19" i="10"/>
  <c r="R19" i="10"/>
  <c r="N19" i="10"/>
  <c r="K19" i="10"/>
  <c r="M19" i="10" s="1"/>
  <c r="I19" i="10"/>
  <c r="G19" i="10"/>
  <c r="E19" i="10"/>
  <c r="AN18" i="10"/>
  <c r="AK18" i="10"/>
  <c r="AI18" i="10"/>
  <c r="AG18" i="10"/>
  <c r="AE18" i="10"/>
  <c r="AA18" i="10"/>
  <c r="X18" i="10"/>
  <c r="V18" i="10"/>
  <c r="T18" i="10"/>
  <c r="R18" i="10"/>
  <c r="N18" i="10"/>
  <c r="K18" i="10"/>
  <c r="I18" i="10"/>
  <c r="M18" i="10" s="1"/>
  <c r="G18" i="10"/>
  <c r="E18" i="10"/>
  <c r="AN17" i="10"/>
  <c r="AK17" i="10"/>
  <c r="AI17" i="10"/>
  <c r="AG17" i="10"/>
  <c r="AE17" i="10"/>
  <c r="AA17" i="10"/>
  <c r="X17" i="10"/>
  <c r="V17" i="10"/>
  <c r="T17" i="10"/>
  <c r="R17" i="10"/>
  <c r="N17" i="10"/>
  <c r="K17" i="10"/>
  <c r="I17" i="10"/>
  <c r="G17" i="10"/>
  <c r="E17" i="10"/>
  <c r="AN16" i="10"/>
  <c r="AK16" i="10"/>
  <c r="AI16" i="10"/>
  <c r="AG16" i="10"/>
  <c r="AE16" i="10"/>
  <c r="AA16" i="10"/>
  <c r="X16" i="10"/>
  <c r="V16" i="10"/>
  <c r="T16" i="10"/>
  <c r="R16" i="10"/>
  <c r="N16" i="10"/>
  <c r="K16" i="10"/>
  <c r="I16" i="10"/>
  <c r="G16" i="10"/>
  <c r="E16" i="10"/>
  <c r="AN15" i="10"/>
  <c r="AK15" i="10"/>
  <c r="AI15" i="10"/>
  <c r="AG15" i="10"/>
  <c r="AE15" i="10"/>
  <c r="AA15" i="10"/>
  <c r="X15" i="10"/>
  <c r="V15" i="10"/>
  <c r="T15" i="10"/>
  <c r="R15" i="10"/>
  <c r="N15" i="10"/>
  <c r="K15" i="10"/>
  <c r="I15" i="10"/>
  <c r="G15" i="10"/>
  <c r="E15" i="10"/>
  <c r="AN14" i="10"/>
  <c r="AK14" i="10"/>
  <c r="AI14" i="10"/>
  <c r="AG14" i="10"/>
  <c r="AE14" i="10"/>
  <c r="AA14" i="10"/>
  <c r="X14" i="10"/>
  <c r="V14" i="10"/>
  <c r="T14" i="10"/>
  <c r="R14" i="10"/>
  <c r="N14" i="10"/>
  <c r="K14" i="10"/>
  <c r="I14" i="10"/>
  <c r="G14" i="10"/>
  <c r="E14" i="10"/>
  <c r="AN13" i="10"/>
  <c r="AK13" i="10"/>
  <c r="AI13" i="10"/>
  <c r="AG13" i="10"/>
  <c r="AE13" i="10"/>
  <c r="AA13" i="10"/>
  <c r="X13" i="10"/>
  <c r="V13" i="10"/>
  <c r="T13" i="10"/>
  <c r="R13" i="10"/>
  <c r="N13" i="10"/>
  <c r="K13" i="10"/>
  <c r="I13" i="10"/>
  <c r="G13" i="10"/>
  <c r="E13" i="10"/>
  <c r="AN12" i="10"/>
  <c r="AK12" i="10"/>
  <c r="AI12" i="10"/>
  <c r="AM12" i="10" s="1"/>
  <c r="AG12" i="10"/>
  <c r="AE12" i="10"/>
  <c r="AA12" i="10"/>
  <c r="X12" i="10"/>
  <c r="V12" i="10"/>
  <c r="T12" i="10"/>
  <c r="R12" i="10"/>
  <c r="N12" i="10"/>
  <c r="K12" i="10"/>
  <c r="I12" i="10"/>
  <c r="G12" i="10"/>
  <c r="E12" i="10"/>
  <c r="AN11" i="10"/>
  <c r="AK11" i="10"/>
  <c r="AI11" i="10"/>
  <c r="AG11" i="10"/>
  <c r="AE11" i="10"/>
  <c r="AA11" i="10"/>
  <c r="X11" i="10"/>
  <c r="V11" i="10"/>
  <c r="T11" i="10"/>
  <c r="R11" i="10"/>
  <c r="N11" i="10"/>
  <c r="K11" i="10"/>
  <c r="M11" i="10" s="1"/>
  <c r="I11" i="10"/>
  <c r="G11" i="10"/>
  <c r="E11" i="10"/>
  <c r="AN10" i="10"/>
  <c r="AK10" i="10"/>
  <c r="AI10" i="10"/>
  <c r="AG10" i="10"/>
  <c r="AE10" i="10"/>
  <c r="AA10" i="10"/>
  <c r="X10" i="10"/>
  <c r="V10" i="10"/>
  <c r="T10" i="10"/>
  <c r="R10" i="10"/>
  <c r="N10" i="10"/>
  <c r="K10" i="10"/>
  <c r="I10" i="10"/>
  <c r="M10" i="10" s="1"/>
  <c r="G10" i="10"/>
  <c r="E10" i="10"/>
  <c r="AN9" i="10"/>
  <c r="AK9" i="10"/>
  <c r="AI9" i="10"/>
  <c r="AG9" i="10"/>
  <c r="AE9" i="10"/>
  <c r="AA9" i="10"/>
  <c r="X9" i="10"/>
  <c r="V9" i="10"/>
  <c r="T9" i="10"/>
  <c r="R9" i="10"/>
  <c r="N9" i="10"/>
  <c r="K9" i="10"/>
  <c r="I9" i="10"/>
  <c r="G9" i="10"/>
  <c r="E9" i="10"/>
  <c r="AN8" i="10"/>
  <c r="AK8" i="10"/>
  <c r="AI8" i="10"/>
  <c r="AG8" i="10"/>
  <c r="AE8" i="10"/>
  <c r="AA8" i="10"/>
  <c r="X8" i="10"/>
  <c r="V8" i="10"/>
  <c r="T8" i="10"/>
  <c r="R8" i="10"/>
  <c r="N8" i="10"/>
  <c r="K8" i="10"/>
  <c r="I8" i="10"/>
  <c r="G8" i="10"/>
  <c r="E8" i="10"/>
  <c r="AN7" i="10"/>
  <c r="AK7" i="10"/>
  <c r="AI7" i="10"/>
  <c r="AG7" i="10"/>
  <c r="AE7" i="10"/>
  <c r="AA7" i="10"/>
  <c r="X7" i="10"/>
  <c r="V7" i="10"/>
  <c r="T7" i="10"/>
  <c r="R7" i="10"/>
  <c r="N7" i="10"/>
  <c r="K7" i="10"/>
  <c r="I7" i="10"/>
  <c r="G7" i="10"/>
  <c r="E7" i="10"/>
  <c r="AN6" i="10"/>
  <c r="AK6" i="10"/>
  <c r="AI6" i="10"/>
  <c r="AG6" i="10"/>
  <c r="AE6" i="10"/>
  <c r="AA6" i="10"/>
  <c r="X6" i="10"/>
  <c r="V6" i="10"/>
  <c r="T6" i="10"/>
  <c r="R6" i="10"/>
  <c r="N6" i="10"/>
  <c r="K6" i="10"/>
  <c r="I6" i="10"/>
  <c r="G6" i="10"/>
  <c r="E6" i="10"/>
  <c r="AN5" i="10"/>
  <c r="AK5" i="10"/>
  <c r="AI5" i="10"/>
  <c r="AG5" i="10"/>
  <c r="AE5" i="10"/>
  <c r="AA5" i="10"/>
  <c r="X5" i="10"/>
  <c r="V5" i="10"/>
  <c r="T5" i="10"/>
  <c r="R5" i="10"/>
  <c r="R20" i="10" s="1"/>
  <c r="N5" i="10"/>
  <c r="K5" i="10"/>
  <c r="I5" i="10"/>
  <c r="G5" i="10"/>
  <c r="E5" i="10"/>
  <c r="AN4" i="10"/>
  <c r="AK4" i="10"/>
  <c r="AI4" i="10"/>
  <c r="AG4" i="10"/>
  <c r="AE4" i="10"/>
  <c r="AA4" i="10"/>
  <c r="X4" i="10"/>
  <c r="V4" i="10"/>
  <c r="T4" i="10"/>
  <c r="R4" i="10"/>
  <c r="N4" i="10"/>
  <c r="K4" i="10"/>
  <c r="I4" i="10"/>
  <c r="G4" i="10"/>
  <c r="E4" i="10"/>
  <c r="M23" i="10" l="1"/>
  <c r="AM25" i="10"/>
  <c r="Z28" i="10"/>
  <c r="M31" i="10"/>
  <c r="AM33" i="10"/>
  <c r="Z36" i="10"/>
  <c r="M39" i="10"/>
  <c r="AM46" i="10"/>
  <c r="T61" i="10"/>
  <c r="U61" i="10" s="1"/>
  <c r="Z54" i="10"/>
  <c r="M60" i="10"/>
  <c r="G71" i="10"/>
  <c r="H71" i="10" s="1"/>
  <c r="M64" i="10"/>
  <c r="AM66" i="10"/>
  <c r="T83" i="10"/>
  <c r="AM79" i="10"/>
  <c r="T94" i="10"/>
  <c r="U94" i="10" s="1"/>
  <c r="M88" i="10"/>
  <c r="AM92" i="10"/>
  <c r="Z99" i="10"/>
  <c r="M105" i="10"/>
  <c r="AM107" i="10"/>
  <c r="AM112" i="10"/>
  <c r="AM120" i="10" s="1"/>
  <c r="AN120" i="10" s="1"/>
  <c r="AM113" i="10"/>
  <c r="Z115" i="10"/>
  <c r="M118" i="10"/>
  <c r="G135" i="10"/>
  <c r="AM124" i="10"/>
  <c r="AM132" i="10"/>
  <c r="M142" i="10"/>
  <c r="AM145" i="10"/>
  <c r="M152" i="10"/>
  <c r="E166" i="10"/>
  <c r="F166" i="10" s="1"/>
  <c r="AM159" i="10"/>
  <c r="Z162" i="10"/>
  <c r="E174" i="10"/>
  <c r="F174" i="10" s="1"/>
  <c r="M170" i="10"/>
  <c r="I182" i="10"/>
  <c r="J182" i="10" s="1"/>
  <c r="AE182" i="10"/>
  <c r="AF182" i="10" s="1"/>
  <c r="AM178" i="10"/>
  <c r="AM180" i="10"/>
  <c r="M185" i="10"/>
  <c r="M191" i="10"/>
  <c r="AE199" i="10"/>
  <c r="M192" i="10"/>
  <c r="AM194" i="10"/>
  <c r="Z198" i="10"/>
  <c r="AK207" i="10"/>
  <c r="Z202" i="10"/>
  <c r="T20" i="10"/>
  <c r="M55" i="10"/>
  <c r="M56" i="10"/>
  <c r="AM88" i="10"/>
  <c r="AM89" i="10"/>
  <c r="Z108" i="10"/>
  <c r="Z114" i="10"/>
  <c r="M116" i="10"/>
  <c r="M117" i="10"/>
  <c r="AM118" i="10"/>
  <c r="AM119" i="10"/>
  <c r="M140" i="10"/>
  <c r="Z146" i="10"/>
  <c r="AM152" i="10"/>
  <c r="M154" i="10"/>
  <c r="AE166" i="10"/>
  <c r="AF166" i="10" s="1"/>
  <c r="AM156" i="10"/>
  <c r="Z160" i="10"/>
  <c r="Z161" i="10"/>
  <c r="M163" i="10"/>
  <c r="M167" i="10"/>
  <c r="AM170" i="10"/>
  <c r="AM174" i="10" s="1"/>
  <c r="AN174" i="10" s="1"/>
  <c r="AM176" i="10"/>
  <c r="Z181" i="10"/>
  <c r="AM185" i="10"/>
  <c r="Z188" i="10"/>
  <c r="Z189" i="10"/>
  <c r="AM191" i="10"/>
  <c r="Z195" i="10"/>
  <c r="Z200" i="10"/>
  <c r="M203" i="10"/>
  <c r="AM206" i="10"/>
  <c r="T51" i="10"/>
  <c r="U51" i="10" s="1"/>
  <c r="G61" i="10"/>
  <c r="H61" i="10" s="1"/>
  <c r="T111" i="10"/>
  <c r="U111" i="10" s="1"/>
  <c r="X207" i="10"/>
  <c r="Y207" i="10" s="1"/>
  <c r="AM75" i="10"/>
  <c r="Z95" i="10"/>
  <c r="AM117" i="10"/>
  <c r="Z119" i="10"/>
  <c r="AM128" i="10"/>
  <c r="M138" i="10"/>
  <c r="AM140" i="10"/>
  <c r="Z144" i="10"/>
  <c r="M147" i="10"/>
  <c r="AM149" i="10"/>
  <c r="AI166" i="10"/>
  <c r="AJ166" i="10" s="1"/>
  <c r="M161" i="10"/>
  <c r="M162" i="10"/>
  <c r="AM163" i="10"/>
  <c r="AM167" i="10"/>
  <c r="AM169" i="10"/>
  <c r="Z171" i="10"/>
  <c r="Z177" i="10"/>
  <c r="Z178" i="10"/>
  <c r="Z186" i="10"/>
  <c r="Z192" i="10"/>
  <c r="Z193" i="10"/>
  <c r="M196" i="10"/>
  <c r="M201" i="10"/>
  <c r="AM203" i="10"/>
  <c r="K42" i="10"/>
  <c r="L42" i="10" s="1"/>
  <c r="V20" i="10"/>
  <c r="X20" i="10"/>
  <c r="M6" i="10"/>
  <c r="M7" i="10"/>
  <c r="AM8" i="10"/>
  <c r="M14" i="10"/>
  <c r="M15" i="10"/>
  <c r="AM16" i="10"/>
  <c r="R42" i="10"/>
  <c r="Z23" i="10"/>
  <c r="M26" i="10"/>
  <c r="Z31" i="10"/>
  <c r="M34" i="10"/>
  <c r="Z39" i="10"/>
  <c r="K61" i="10"/>
  <c r="L61" i="10" s="1"/>
  <c r="AM54" i="10"/>
  <c r="AM61" i="10" s="1"/>
  <c r="AN61" i="10" s="1"/>
  <c r="AM55" i="10"/>
  <c r="Z59" i="10"/>
  <c r="AM69" i="10"/>
  <c r="Z122" i="10"/>
  <c r="AM127" i="10"/>
  <c r="Z130" i="10"/>
  <c r="M137" i="10"/>
  <c r="AM139" i="10"/>
  <c r="Z142" i="10"/>
  <c r="Z143" i="10"/>
  <c r="M146" i="10"/>
  <c r="AM148" i="10"/>
  <c r="Z152" i="10"/>
  <c r="M160" i="10"/>
  <c r="AM162" i="10"/>
  <c r="Z165" i="10"/>
  <c r="Z170" i="10"/>
  <c r="V199" i="10"/>
  <c r="Z206" i="10"/>
  <c r="AE20" i="10"/>
  <c r="AM48" i="10"/>
  <c r="R61" i="10"/>
  <c r="S61" i="10" s="1"/>
  <c r="Z58" i="10"/>
  <c r="M66" i="10"/>
  <c r="Z87" i="10"/>
  <c r="G94" i="10"/>
  <c r="M91" i="10"/>
  <c r="AM93" i="10"/>
  <c r="M107" i="10"/>
  <c r="AM109" i="10"/>
  <c r="M112" i="10"/>
  <c r="AM114" i="10"/>
  <c r="AM126" i="10"/>
  <c r="M136" i="10"/>
  <c r="AM138" i="10"/>
  <c r="Z141" i="10"/>
  <c r="Z151" i="10"/>
  <c r="Z155" i="10"/>
  <c r="M158" i="10"/>
  <c r="AM161" i="10"/>
  <c r="Z164" i="10"/>
  <c r="T174" i="10"/>
  <c r="U174" i="10" s="1"/>
  <c r="M172" i="10"/>
  <c r="M174" i="10" s="1"/>
  <c r="N174" i="10" s="1"/>
  <c r="M178" i="10"/>
  <c r="M180" i="10"/>
  <c r="Z183" i="10"/>
  <c r="M187" i="10"/>
  <c r="M194" i="10"/>
  <c r="M199" i="10" s="1"/>
  <c r="N199" i="10" s="1"/>
  <c r="AM196" i="10"/>
  <c r="K207" i="10"/>
  <c r="L207" i="10" s="1"/>
  <c r="AM201" i="10"/>
  <c r="Z204" i="10"/>
  <c r="E71" i="10"/>
  <c r="F71" i="10" s="1"/>
  <c r="R83" i="10"/>
  <c r="S83" i="10" s="1"/>
  <c r="K102" i="10"/>
  <c r="L102" i="10" s="1"/>
  <c r="AG120" i="10"/>
  <c r="AH120" i="10" s="1"/>
  <c r="Z12" i="10"/>
  <c r="R71" i="10"/>
  <c r="S71" i="10" s="1"/>
  <c r="Z112" i="10"/>
  <c r="Z116" i="10"/>
  <c r="AM160" i="10"/>
  <c r="K174" i="10"/>
  <c r="L174" i="10" s="1"/>
  <c r="E182" i="10"/>
  <c r="F182" i="10" s="1"/>
  <c r="X190" i="10"/>
  <c r="Y190" i="10" s="1"/>
  <c r="Z191" i="10"/>
  <c r="AG166" i="10"/>
  <c r="AH166" i="10" s="1"/>
  <c r="X153" i="10"/>
  <c r="Y153" i="10" s="1"/>
  <c r="AG51" i="10"/>
  <c r="AH51" i="10" s="1"/>
  <c r="Z5" i="10"/>
  <c r="AM7" i="10"/>
  <c r="Z9" i="10"/>
  <c r="AM11" i="10"/>
  <c r="Z13" i="10"/>
  <c r="AM15" i="10"/>
  <c r="Z17" i="10"/>
  <c r="AM19" i="10"/>
  <c r="T42" i="10"/>
  <c r="U42" i="10" s="1"/>
  <c r="AM23" i="10"/>
  <c r="AM27" i="10"/>
  <c r="AM31" i="10"/>
  <c r="AM35" i="10"/>
  <c r="AM39" i="10"/>
  <c r="AM43" i="10"/>
  <c r="M46" i="10"/>
  <c r="AM53" i="10"/>
  <c r="T71" i="10"/>
  <c r="U71" i="10" s="1"/>
  <c r="M67" i="10"/>
  <c r="Z69" i="10"/>
  <c r="Z72" i="10"/>
  <c r="Z76" i="10"/>
  <c r="Z80" i="10"/>
  <c r="Z88" i="10"/>
  <c r="AM90" i="10"/>
  <c r="T102" i="10"/>
  <c r="U102" i="10" s="1"/>
  <c r="M96" i="10"/>
  <c r="M100" i="10"/>
  <c r="Z110" i="10"/>
  <c r="AM122" i="10"/>
  <c r="M125" i="10"/>
  <c r="Z127" i="10"/>
  <c r="Z137" i="10"/>
  <c r="Z140" i="10"/>
  <c r="M151" i="10"/>
  <c r="AM154" i="10"/>
  <c r="I166" i="10"/>
  <c r="J166" i="10" s="1"/>
  <c r="AI182" i="10"/>
  <c r="AE190" i="10"/>
  <c r="AF190" i="10" s="1"/>
  <c r="T190" i="10"/>
  <c r="U190" i="10" s="1"/>
  <c r="AM96" i="10"/>
  <c r="AG20" i="10"/>
  <c r="AH20" i="10" s="1"/>
  <c r="V42" i="10"/>
  <c r="W42" i="10" s="1"/>
  <c r="Z25" i="10"/>
  <c r="Z29" i="10"/>
  <c r="Z33" i="10"/>
  <c r="Z37" i="10"/>
  <c r="Z41" i="10"/>
  <c r="G51" i="10"/>
  <c r="H51" i="10" s="1"/>
  <c r="AK51" i="10"/>
  <c r="AL51" i="10" s="1"/>
  <c r="AM47" i="10"/>
  <c r="M50" i="10"/>
  <c r="I61" i="10"/>
  <c r="J61" i="10" s="1"/>
  <c r="V71" i="10"/>
  <c r="W71" i="10" s="1"/>
  <c r="M86" i="10"/>
  <c r="R94" i="10"/>
  <c r="S94" i="10" s="1"/>
  <c r="Z92" i="10"/>
  <c r="H94" i="10"/>
  <c r="Z103" i="10"/>
  <c r="AM105" i="10"/>
  <c r="AE120" i="10"/>
  <c r="AF120" i="10" s="1"/>
  <c r="Z113" i="10"/>
  <c r="Z117" i="10"/>
  <c r="AM129" i="10"/>
  <c r="Z134" i="10"/>
  <c r="M145" i="10"/>
  <c r="M153" i="10" s="1"/>
  <c r="N153" i="10" s="1"/>
  <c r="M148" i="10"/>
  <c r="Z150" i="10"/>
  <c r="Z156" i="10"/>
  <c r="Z169" i="10"/>
  <c r="AK182" i="10"/>
  <c r="AL182" i="10" s="1"/>
  <c r="Z179" i="10"/>
  <c r="E190" i="10"/>
  <c r="F190" i="10" s="1"/>
  <c r="AG190" i="10"/>
  <c r="AH190" i="10" s="1"/>
  <c r="Z184" i="10"/>
  <c r="Z190" i="10" s="1"/>
  <c r="AA190" i="10" s="1"/>
  <c r="M193" i="10"/>
  <c r="R207" i="10"/>
  <c r="S207" i="10" s="1"/>
  <c r="M206" i="10"/>
  <c r="X174" i="10"/>
  <c r="Y174" i="10" s="1"/>
  <c r="V94" i="10"/>
  <c r="W94" i="10" s="1"/>
  <c r="R111" i="10"/>
  <c r="S111" i="10" s="1"/>
  <c r="AI111" i="10"/>
  <c r="AJ111" i="10" s="1"/>
  <c r="X120" i="10"/>
  <c r="Y120" i="10" s="1"/>
  <c r="R120" i="10"/>
  <c r="S120" i="10" s="1"/>
  <c r="R174" i="10"/>
  <c r="S174" i="10" s="1"/>
  <c r="E199" i="10"/>
  <c r="F199" i="10" s="1"/>
  <c r="G20" i="10"/>
  <c r="AK20" i="10"/>
  <c r="Q208" i="10"/>
  <c r="AM24" i="10"/>
  <c r="AM28" i="10"/>
  <c r="AM32" i="10"/>
  <c r="AM36" i="10"/>
  <c r="AM40" i="10"/>
  <c r="K51" i="10"/>
  <c r="L51" i="10" s="1"/>
  <c r="Z45" i="10"/>
  <c r="Z49" i="10"/>
  <c r="X61" i="10"/>
  <c r="Y61" i="10" s="1"/>
  <c r="AM59" i="10"/>
  <c r="AG94" i="10"/>
  <c r="AH94" i="10" s="1"/>
  <c r="E120" i="10"/>
  <c r="F120" i="10" s="1"/>
  <c r="M115" i="10"/>
  <c r="M119" i="10"/>
  <c r="AK153" i="10"/>
  <c r="R166" i="10"/>
  <c r="S166" i="10" s="1"/>
  <c r="AM158" i="10"/>
  <c r="AM166" i="10" s="1"/>
  <c r="AN166" i="10" s="1"/>
  <c r="V166" i="10"/>
  <c r="W166" i="10" s="1"/>
  <c r="M175" i="10"/>
  <c r="AK190" i="10"/>
  <c r="AL190" i="10" s="1"/>
  <c r="I199" i="10"/>
  <c r="J199" i="10" s="1"/>
  <c r="Z8" i="10"/>
  <c r="M52" i="10"/>
  <c r="M77" i="10"/>
  <c r="AI20" i="10"/>
  <c r="AJ20" i="10" s="1"/>
  <c r="D208" i="10"/>
  <c r="D212" i="10" s="1"/>
  <c r="I20" i="10"/>
  <c r="Z6" i="10"/>
  <c r="M8" i="10"/>
  <c r="Z10" i="10"/>
  <c r="M12" i="10"/>
  <c r="Z14" i="10"/>
  <c r="M16" i="10"/>
  <c r="Z18" i="10"/>
  <c r="AD208" i="10"/>
  <c r="AE42" i="10"/>
  <c r="AF42" i="10" s="1"/>
  <c r="Z22" i="10"/>
  <c r="Z26" i="10"/>
  <c r="Z30" i="10"/>
  <c r="Z34" i="10"/>
  <c r="Z38" i="10"/>
  <c r="M59" i="10"/>
  <c r="AE71" i="10"/>
  <c r="AF71" i="10" s="1"/>
  <c r="AM65" i="10"/>
  <c r="Z70" i="10"/>
  <c r="E83" i="10"/>
  <c r="F83" i="10" s="1"/>
  <c r="M75" i="10"/>
  <c r="M79" i="10"/>
  <c r="AI94" i="10"/>
  <c r="AJ94" i="10" s="1"/>
  <c r="Z85" i="10"/>
  <c r="M87" i="10"/>
  <c r="AM98" i="10"/>
  <c r="V111" i="10"/>
  <c r="W111" i="10" s="1"/>
  <c r="M109" i="10"/>
  <c r="AK120" i="10"/>
  <c r="AL120" i="10" s="1"/>
  <c r="I120" i="10"/>
  <c r="J120" i="10" s="1"/>
  <c r="V135" i="10"/>
  <c r="W135" i="10" s="1"/>
  <c r="M126" i="10"/>
  <c r="M129" i="10"/>
  <c r="AM130" i="10"/>
  <c r="M133" i="10"/>
  <c r="K153" i="10"/>
  <c r="L153" i="10" s="1"/>
  <c r="AG153" i="10"/>
  <c r="AH153" i="10" s="1"/>
  <c r="Z138" i="10"/>
  <c r="AM143" i="10"/>
  <c r="M149" i="10"/>
  <c r="M155" i="10"/>
  <c r="Z16" i="10"/>
  <c r="M81" i="10"/>
  <c r="I51" i="10"/>
  <c r="J51" i="10" s="1"/>
  <c r="K20" i="10"/>
  <c r="L20" i="10" s="1"/>
  <c r="AG42" i="10"/>
  <c r="AH42" i="10" s="1"/>
  <c r="X42" i="10"/>
  <c r="Y42" i="10" s="1"/>
  <c r="AE61" i="10"/>
  <c r="AF61" i="10" s="1"/>
  <c r="AK83" i="10"/>
  <c r="AL83" i="10" s="1"/>
  <c r="AE83" i="10"/>
  <c r="AF83" i="10" s="1"/>
  <c r="AK94" i="10"/>
  <c r="AL94" i="10" s="1"/>
  <c r="X102" i="10"/>
  <c r="Y102" i="10" s="1"/>
  <c r="AG111" i="10"/>
  <c r="AH111" i="10" s="1"/>
  <c r="K120" i="10"/>
  <c r="L120" i="10" s="1"/>
  <c r="X135" i="10"/>
  <c r="Y135" i="10" s="1"/>
  <c r="I135" i="10"/>
  <c r="J135" i="10" s="1"/>
  <c r="E153" i="10"/>
  <c r="F153" i="10" s="1"/>
  <c r="R182" i="10"/>
  <c r="S182" i="10" s="1"/>
  <c r="AM182" i="10"/>
  <c r="AN182" i="10" s="1"/>
  <c r="H135" i="10"/>
  <c r="AK174" i="10"/>
  <c r="AL174" i="10" s="1"/>
  <c r="S42" i="10"/>
  <c r="AM5" i="10"/>
  <c r="Z7" i="10"/>
  <c r="AM9" i="10"/>
  <c r="Z11" i="10"/>
  <c r="AM13" i="10"/>
  <c r="Z15" i="10"/>
  <c r="AM17" i="10"/>
  <c r="Z19" i="10"/>
  <c r="E42" i="10"/>
  <c r="F42" i="10" s="1"/>
  <c r="AI42" i="10"/>
  <c r="AJ42" i="10" s="1"/>
  <c r="AM41" i="10"/>
  <c r="M44" i="10"/>
  <c r="M48" i="10"/>
  <c r="Z50" i="10"/>
  <c r="AG61" i="10"/>
  <c r="AH61" i="10" s="1"/>
  <c r="AM57" i="10"/>
  <c r="AM62" i="10"/>
  <c r="AG83" i="10"/>
  <c r="AH83" i="10" s="1"/>
  <c r="Z74" i="10"/>
  <c r="Z78" i="10"/>
  <c r="Z82" i="10"/>
  <c r="I94" i="10"/>
  <c r="J94" i="10" s="1"/>
  <c r="E102" i="10"/>
  <c r="F102" i="10" s="1"/>
  <c r="M98" i="10"/>
  <c r="Z104" i="10"/>
  <c r="T135" i="10"/>
  <c r="U135" i="10" s="1"/>
  <c r="M143" i="10"/>
  <c r="Z145" i="10"/>
  <c r="Z148" i="10"/>
  <c r="Z157" i="10"/>
  <c r="M176" i="10"/>
  <c r="R190" i="10"/>
  <c r="S190" i="10" s="1"/>
  <c r="M189" i="10"/>
  <c r="AM197" i="10"/>
  <c r="AM199" i="10" s="1"/>
  <c r="AN199" i="10" s="1"/>
  <c r="M73" i="10"/>
  <c r="G102" i="10"/>
  <c r="H102" i="10" s="1"/>
  <c r="I174" i="10"/>
  <c r="J174" i="10" s="1"/>
  <c r="X199" i="10"/>
  <c r="Y199" i="10" s="1"/>
  <c r="G42" i="10"/>
  <c r="H42" i="10" s="1"/>
  <c r="AK42" i="10"/>
  <c r="AL42" i="10" s="1"/>
  <c r="Z27" i="10"/>
  <c r="E51" i="10"/>
  <c r="F51" i="10" s="1"/>
  <c r="K83" i="10"/>
  <c r="L83" i="10" s="1"/>
  <c r="AK102" i="10"/>
  <c r="AL102" i="10" s="1"/>
  <c r="AE102" i="10"/>
  <c r="AF102" i="10" s="1"/>
  <c r="AK111" i="10"/>
  <c r="AL111" i="10" s="1"/>
  <c r="G120" i="10"/>
  <c r="H120" i="10" s="1"/>
  <c r="AE135" i="10"/>
  <c r="AF135" i="10" s="1"/>
  <c r="AK166" i="10"/>
  <c r="AL166" i="10" s="1"/>
  <c r="M159" i="10"/>
  <c r="AM165" i="10"/>
  <c r="AE174" i="10"/>
  <c r="Z173" i="10"/>
  <c r="V182" i="10"/>
  <c r="W182" i="10" s="1"/>
  <c r="R199" i="10"/>
  <c r="S199" i="10" s="1"/>
  <c r="AE207" i="10"/>
  <c r="AF207" i="10" s="1"/>
  <c r="T207" i="10"/>
  <c r="U207" i="10" s="1"/>
  <c r="AM100" i="10"/>
  <c r="AL207" i="10"/>
  <c r="E20" i="10"/>
  <c r="F20" i="10" s="1"/>
  <c r="M5" i="10"/>
  <c r="AM6" i="10"/>
  <c r="M9" i="10"/>
  <c r="AM10" i="10"/>
  <c r="M13" i="10"/>
  <c r="AM14" i="10"/>
  <c r="M17" i="10"/>
  <c r="AM18" i="10"/>
  <c r="I42" i="10"/>
  <c r="J42" i="10" s="1"/>
  <c r="M25" i="10"/>
  <c r="M29" i="10"/>
  <c r="M33" i="10"/>
  <c r="M37" i="10"/>
  <c r="M41" i="10"/>
  <c r="X51" i="10"/>
  <c r="Y51" i="10" s="1"/>
  <c r="R51" i="10"/>
  <c r="S51" i="10" s="1"/>
  <c r="Z47" i="10"/>
  <c r="AK61" i="10"/>
  <c r="AL61" i="10" s="1"/>
  <c r="Z56" i="10"/>
  <c r="X71" i="10"/>
  <c r="Y71" i="10" s="1"/>
  <c r="Z68" i="10"/>
  <c r="G83" i="10"/>
  <c r="H83" i="10" s="1"/>
  <c r="AM73" i="10"/>
  <c r="AM77" i="10"/>
  <c r="AM81" i="10"/>
  <c r="AM85" i="10"/>
  <c r="M92" i="10"/>
  <c r="AG102" i="10"/>
  <c r="AH102" i="10" s="1"/>
  <c r="Z97" i="10"/>
  <c r="R102" i="10"/>
  <c r="S102" i="10" s="1"/>
  <c r="Z101" i="10"/>
  <c r="I111" i="10"/>
  <c r="J111" i="10" s="1"/>
  <c r="AM131" i="10"/>
  <c r="M134" i="10"/>
  <c r="T153" i="10"/>
  <c r="U153" i="10" s="1"/>
  <c r="AM141" i="10"/>
  <c r="AM144" i="10"/>
  <c r="AM147" i="10"/>
  <c r="M165" i="10"/>
  <c r="AM172" i="10"/>
  <c r="X182" i="10"/>
  <c r="Y182" i="10" s="1"/>
  <c r="AM187" i="10"/>
  <c r="T199" i="10"/>
  <c r="U199" i="10" s="1"/>
  <c r="AK199" i="10"/>
  <c r="AL199" i="10" s="1"/>
  <c r="Z196" i="10"/>
  <c r="E207" i="10"/>
  <c r="F207" i="10" s="1"/>
  <c r="Y20" i="10"/>
  <c r="S20" i="10"/>
  <c r="U20" i="10"/>
  <c r="J20" i="10"/>
  <c r="Z61" i="10"/>
  <c r="AA61" i="10" s="1"/>
  <c r="H20" i="10"/>
  <c r="AL20" i="10"/>
  <c r="W20" i="10"/>
  <c r="Z4" i="10"/>
  <c r="Z43" i="10"/>
  <c r="M47" i="10"/>
  <c r="Z64" i="10"/>
  <c r="Z67" i="10"/>
  <c r="M72" i="10"/>
  <c r="I83" i="10"/>
  <c r="J83" i="10" s="1"/>
  <c r="M76" i="10"/>
  <c r="M80" i="10"/>
  <c r="K94" i="10"/>
  <c r="L94" i="10" s="1"/>
  <c r="AM84" i="10"/>
  <c r="AM87" i="10"/>
  <c r="M95" i="10"/>
  <c r="M99" i="10"/>
  <c r="K111" i="10"/>
  <c r="L111" i="10" s="1"/>
  <c r="AM103" i="10"/>
  <c r="AM106" i="10"/>
  <c r="AK135" i="10"/>
  <c r="AL135" i="10" s="1"/>
  <c r="AI135" i="10"/>
  <c r="AJ135" i="10" s="1"/>
  <c r="AI61" i="10"/>
  <c r="AJ61" i="10" s="1"/>
  <c r="M84" i="10"/>
  <c r="M103" i="10"/>
  <c r="AM123" i="10"/>
  <c r="AF20" i="10"/>
  <c r="AE51" i="10"/>
  <c r="AF51" i="10" s="1"/>
  <c r="AM45" i="10"/>
  <c r="Z75" i="10"/>
  <c r="Z79" i="10"/>
  <c r="X83" i="10"/>
  <c r="Y83" i="10" s="1"/>
  <c r="Z86" i="10"/>
  <c r="Z98" i="10"/>
  <c r="Z105" i="10"/>
  <c r="M123" i="10"/>
  <c r="M21" i="10"/>
  <c r="AM21" i="10"/>
  <c r="Z62" i="10"/>
  <c r="Z65" i="10"/>
  <c r="AG174" i="10"/>
  <c r="AH174" i="10" s="1"/>
  <c r="Z44" i="10"/>
  <c r="AI51" i="10"/>
  <c r="AJ51" i="10" s="1"/>
  <c r="V61" i="10"/>
  <c r="W61" i="10" s="1"/>
  <c r="AM64" i="10"/>
  <c r="U83" i="10"/>
  <c r="AM74" i="10"/>
  <c r="AM78" i="10"/>
  <c r="AM82" i="10"/>
  <c r="M85" i="10"/>
  <c r="M93" i="10"/>
  <c r="AM97" i="10"/>
  <c r="AM101" i="10"/>
  <c r="M104" i="10"/>
  <c r="E135" i="10"/>
  <c r="F135" i="10" s="1"/>
  <c r="I190" i="10"/>
  <c r="J190" i="10" s="1"/>
  <c r="M183" i="10"/>
  <c r="M4" i="10"/>
  <c r="AM4" i="10"/>
  <c r="M43" i="10"/>
  <c r="AG71" i="10"/>
  <c r="AH71" i="10" s="1"/>
  <c r="Z63" i="10"/>
  <c r="AI71" i="10"/>
  <c r="AJ71" i="10" s="1"/>
  <c r="M74" i="10"/>
  <c r="M78" i="10"/>
  <c r="M82" i="10"/>
  <c r="X94" i="10"/>
  <c r="Y94" i="10" s="1"/>
  <c r="AM91" i="10"/>
  <c r="M97" i="10"/>
  <c r="M101" i="10"/>
  <c r="X111" i="10"/>
  <c r="Y111" i="10" s="1"/>
  <c r="AM110" i="10"/>
  <c r="M53" i="10"/>
  <c r="M61" i="10" s="1"/>
  <c r="N61" i="10" s="1"/>
  <c r="T120" i="10"/>
  <c r="U120" i="10" s="1"/>
  <c r="R153" i="10"/>
  <c r="S153" i="10" s="1"/>
  <c r="AM49" i="10"/>
  <c r="M62" i="10"/>
  <c r="I71" i="10"/>
  <c r="J71" i="10" s="1"/>
  <c r="AK71" i="10"/>
  <c r="AL71" i="10" s="1"/>
  <c r="M70" i="10"/>
  <c r="Z73" i="10"/>
  <c r="V83" i="10"/>
  <c r="W83" i="10" s="1"/>
  <c r="Z77" i="10"/>
  <c r="Z81" i="10"/>
  <c r="AE94" i="10"/>
  <c r="AF94" i="10" s="1"/>
  <c r="Z90" i="10"/>
  <c r="Z96" i="10"/>
  <c r="Z100" i="10"/>
  <c r="AE111" i="10"/>
  <c r="AF111" i="10" s="1"/>
  <c r="Z109" i="10"/>
  <c r="Z21" i="10"/>
  <c r="E61" i="10"/>
  <c r="F61" i="10" s="1"/>
  <c r="K71" i="10"/>
  <c r="L71" i="10" s="1"/>
  <c r="E94" i="10"/>
  <c r="F94" i="10" s="1"/>
  <c r="E111" i="10"/>
  <c r="F111" i="10" s="1"/>
  <c r="R135" i="10"/>
  <c r="S135" i="10" s="1"/>
  <c r="V153" i="10"/>
  <c r="W153" i="10" s="1"/>
  <c r="Z136" i="10"/>
  <c r="V51" i="10"/>
  <c r="W51" i="10" s="1"/>
  <c r="Z48" i="10"/>
  <c r="AM68" i="10"/>
  <c r="AM72" i="10"/>
  <c r="AI83" i="10"/>
  <c r="AJ83" i="10" s="1"/>
  <c r="AM76" i="10"/>
  <c r="AM80" i="10"/>
  <c r="M89" i="10"/>
  <c r="AM95" i="10"/>
  <c r="AM99" i="10"/>
  <c r="M108" i="10"/>
  <c r="AM134" i="10"/>
  <c r="W199" i="10"/>
  <c r="AF199" i="10"/>
  <c r="V120" i="10"/>
  <c r="W120" i="10" s="1"/>
  <c r="Z125" i="10"/>
  <c r="Z133" i="10"/>
  <c r="G166" i="10"/>
  <c r="H166" i="10" s="1"/>
  <c r="AG207" i="10"/>
  <c r="AH207" i="10" s="1"/>
  <c r="V207" i="10"/>
  <c r="W207" i="10" s="1"/>
  <c r="Z201" i="10"/>
  <c r="AI102" i="10"/>
  <c r="AJ102" i="10" s="1"/>
  <c r="K135" i="10"/>
  <c r="L135" i="10" s="1"/>
  <c r="T182" i="10"/>
  <c r="U182" i="10" s="1"/>
  <c r="G207" i="10"/>
  <c r="H207" i="10" s="1"/>
  <c r="AI207" i="10"/>
  <c r="AJ207" i="10" s="1"/>
  <c r="AM200" i="10"/>
  <c r="AM207" i="10" s="1"/>
  <c r="AN207" i="10" s="1"/>
  <c r="V102" i="10"/>
  <c r="W102" i="10" s="1"/>
  <c r="M121" i="10"/>
  <c r="M124" i="10"/>
  <c r="M132" i="10"/>
  <c r="AE153" i="10"/>
  <c r="AF153" i="10" s="1"/>
  <c r="K166" i="10"/>
  <c r="L166" i="10" s="1"/>
  <c r="AG182" i="10"/>
  <c r="AH182" i="10" s="1"/>
  <c r="I207" i="10"/>
  <c r="J207" i="10" s="1"/>
  <c r="M200" i="10"/>
  <c r="M207" i="10" s="1"/>
  <c r="N207" i="10" s="1"/>
  <c r="I102" i="10"/>
  <c r="J102" i="10" s="1"/>
  <c r="Z123" i="10"/>
  <c r="Z131" i="10"/>
  <c r="M166" i="10"/>
  <c r="N166" i="10" s="1"/>
  <c r="V174" i="10"/>
  <c r="W174" i="10" s="1"/>
  <c r="Z167" i="10"/>
  <c r="G182" i="10"/>
  <c r="H182" i="10" s="1"/>
  <c r="AJ182" i="10"/>
  <c r="AG199" i="10"/>
  <c r="AH199" i="10" s="1"/>
  <c r="G153" i="10"/>
  <c r="H153" i="10" s="1"/>
  <c r="AI153" i="10"/>
  <c r="AJ153" i="10" s="1"/>
  <c r="G199" i="10"/>
  <c r="H199" i="10" s="1"/>
  <c r="M122" i="10"/>
  <c r="M130" i="10"/>
  <c r="I153" i="10"/>
  <c r="J153" i="10" s="1"/>
  <c r="AL153" i="10"/>
  <c r="AI120" i="10"/>
  <c r="AJ120" i="10" s="1"/>
  <c r="Z121" i="10"/>
  <c r="Z129" i="10"/>
  <c r="AM136" i="10"/>
  <c r="T166" i="10"/>
  <c r="U166" i="10" s="1"/>
  <c r="AF174" i="10"/>
  <c r="M182" i="10"/>
  <c r="N182" i="10" s="1"/>
  <c r="V190" i="10"/>
  <c r="W190" i="10" s="1"/>
  <c r="M128" i="10"/>
  <c r="X166" i="10"/>
  <c r="Y166" i="10" s="1"/>
  <c r="G174" i="10"/>
  <c r="H174" i="10" s="1"/>
  <c r="AI174" i="10"/>
  <c r="AJ174" i="10" s="1"/>
  <c r="G190" i="10"/>
  <c r="H190" i="10" s="1"/>
  <c r="AI190" i="10"/>
  <c r="AJ190" i="10" s="1"/>
  <c r="AM183" i="10"/>
  <c r="AI199" i="10"/>
  <c r="AJ199" i="10" s="1"/>
  <c r="Z175" i="10"/>
  <c r="AD207" i="1"/>
  <c r="AD199" i="1"/>
  <c r="AD190" i="1"/>
  <c r="AD182" i="1"/>
  <c r="AD174" i="1"/>
  <c r="AD166" i="1"/>
  <c r="AD153" i="1"/>
  <c r="AD135" i="1"/>
  <c r="AD120" i="1"/>
  <c r="AD111" i="1"/>
  <c r="AD102" i="1"/>
  <c r="AD94" i="1"/>
  <c r="AD83" i="1"/>
  <c r="AD71" i="1"/>
  <c r="AD61" i="1"/>
  <c r="AD51" i="1"/>
  <c r="AD42" i="1"/>
  <c r="AD20" i="1"/>
  <c r="Q207" i="1"/>
  <c r="Q199" i="1"/>
  <c r="Q190" i="1"/>
  <c r="Q182" i="1"/>
  <c r="Q174" i="1"/>
  <c r="Q166" i="1"/>
  <c r="Q153" i="1"/>
  <c r="Q135" i="1"/>
  <c r="Q120" i="1"/>
  <c r="Q111" i="1"/>
  <c r="Q102" i="1"/>
  <c r="Q94" i="1"/>
  <c r="Q83" i="1"/>
  <c r="Q71" i="1"/>
  <c r="Q61" i="1"/>
  <c r="Q51" i="1"/>
  <c r="Q42" i="1"/>
  <c r="Q20" i="1"/>
  <c r="M102" i="10" l="1"/>
  <c r="N102" i="10" s="1"/>
  <c r="Z182" i="10"/>
  <c r="AA182" i="10" s="1"/>
  <c r="Z20" i="10"/>
  <c r="AM71" i="10"/>
  <c r="AN71" i="10" s="1"/>
  <c r="Z207" i="10"/>
  <c r="AA207" i="10" s="1"/>
  <c r="AM135" i="10"/>
  <c r="AN135" i="10" s="1"/>
  <c r="M120" i="10"/>
  <c r="N120" i="10" s="1"/>
  <c r="Z166" i="10"/>
  <c r="AA166" i="10" s="1"/>
  <c r="Z199" i="10"/>
  <c r="AA199" i="10" s="1"/>
  <c r="AD208" i="1"/>
  <c r="AM102" i="10"/>
  <c r="AN102" i="10" s="1"/>
  <c r="AM20" i="10"/>
  <c r="M42" i="10"/>
  <c r="N42" i="10" s="1"/>
  <c r="Z83" i="10"/>
  <c r="AA83" i="10" s="1"/>
  <c r="M190" i="10"/>
  <c r="N190" i="10" s="1"/>
  <c r="AM83" i="10"/>
  <c r="AN83" i="10" s="1"/>
  <c r="Z111" i="10"/>
  <c r="AA111" i="10" s="1"/>
  <c r="M83" i="10"/>
  <c r="N83" i="10" s="1"/>
  <c r="AM42" i="10"/>
  <c r="AN42" i="10" s="1"/>
  <c r="AM190" i="10"/>
  <c r="AN190" i="10" s="1"/>
  <c r="M71" i="10"/>
  <c r="N71" i="10" s="1"/>
  <c r="Z120" i="10"/>
  <c r="AA120" i="10" s="1"/>
  <c r="M20" i="10"/>
  <c r="N20" i="10" s="1"/>
  <c r="Z42" i="10"/>
  <c r="AA42" i="10" s="1"/>
  <c r="AM153" i="10"/>
  <c r="AN153" i="10" s="1"/>
  <c r="Z174" i="10"/>
  <c r="AA174" i="10" s="1"/>
  <c r="Z102" i="10"/>
  <c r="AA102" i="10" s="1"/>
  <c r="AM51" i="10"/>
  <c r="AN51" i="10" s="1"/>
  <c r="M51" i="10"/>
  <c r="N51" i="10" s="1"/>
  <c r="Z153" i="10"/>
  <c r="AA153" i="10" s="1"/>
  <c r="Z94" i="10"/>
  <c r="AA94" i="10" s="1"/>
  <c r="M111" i="10"/>
  <c r="N111" i="10" s="1"/>
  <c r="AM94" i="10"/>
  <c r="AN94" i="10" s="1"/>
  <c r="V208" i="10"/>
  <c r="W208" i="10" s="1"/>
  <c r="M94" i="10"/>
  <c r="N94" i="10" s="1"/>
  <c r="E208" i="10"/>
  <c r="F208" i="10" s="1"/>
  <c r="Z135" i="10"/>
  <c r="AA135" i="10" s="1"/>
  <c r="K208" i="10"/>
  <c r="L208" i="10" s="1"/>
  <c r="AE208" i="10"/>
  <c r="AF208" i="10" s="1"/>
  <c r="I208" i="10"/>
  <c r="J208" i="10" s="1"/>
  <c r="AI208" i="10"/>
  <c r="AJ208" i="10" s="1"/>
  <c r="AK208" i="10"/>
  <c r="AL208" i="10" s="1"/>
  <c r="M135" i="10"/>
  <c r="N135" i="10" s="1"/>
  <c r="G208" i="10"/>
  <c r="H208" i="10" s="1"/>
  <c r="T208" i="10"/>
  <c r="U208" i="10" s="1"/>
  <c r="AN20" i="10"/>
  <c r="AG208" i="10"/>
  <c r="AH208" i="10" s="1"/>
  <c r="R208" i="10"/>
  <c r="S208" i="10" s="1"/>
  <c r="AM111" i="10"/>
  <c r="AN111" i="10" s="1"/>
  <c r="Z71" i="10"/>
  <c r="AA71" i="10" s="1"/>
  <c r="Z51" i="10"/>
  <c r="AA51" i="10" s="1"/>
  <c r="AA20" i="10"/>
  <c r="X208" i="10"/>
  <c r="Y208" i="10" s="1"/>
  <c r="Q208" i="1"/>
  <c r="AK206" i="1"/>
  <c r="AK205" i="1"/>
  <c r="AK204" i="1"/>
  <c r="AK203" i="1"/>
  <c r="AK202" i="1"/>
  <c r="AK201" i="1"/>
  <c r="AK200" i="1"/>
  <c r="AK198" i="1"/>
  <c r="AK197" i="1"/>
  <c r="AK196" i="1"/>
  <c r="AK195" i="1"/>
  <c r="AK194" i="1"/>
  <c r="AK193" i="1"/>
  <c r="AK192" i="1"/>
  <c r="AK191" i="1"/>
  <c r="AK189" i="1"/>
  <c r="AK188" i="1"/>
  <c r="AK187" i="1"/>
  <c r="AK186" i="1"/>
  <c r="AK185" i="1"/>
  <c r="AK184" i="1"/>
  <c r="AK183" i="1"/>
  <c r="AK181" i="1"/>
  <c r="AK180" i="1"/>
  <c r="AK179" i="1"/>
  <c r="AK178" i="1"/>
  <c r="AK177" i="1"/>
  <c r="AK176" i="1"/>
  <c r="AK175" i="1"/>
  <c r="AK173" i="1"/>
  <c r="AK172" i="1"/>
  <c r="AK171" i="1"/>
  <c r="AK170" i="1"/>
  <c r="AK169" i="1"/>
  <c r="AK168" i="1"/>
  <c r="AK167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19" i="1"/>
  <c r="AK118" i="1"/>
  <c r="AK117" i="1"/>
  <c r="AK116" i="1"/>
  <c r="AK115" i="1"/>
  <c r="AK114" i="1"/>
  <c r="AK113" i="1"/>
  <c r="AK112" i="1"/>
  <c r="AK110" i="1"/>
  <c r="AK109" i="1"/>
  <c r="AK108" i="1"/>
  <c r="AK107" i="1"/>
  <c r="AK106" i="1"/>
  <c r="AK105" i="1"/>
  <c r="AK104" i="1"/>
  <c r="AK103" i="1"/>
  <c r="AK101" i="1"/>
  <c r="AK100" i="1"/>
  <c r="AK99" i="1"/>
  <c r="AK98" i="1"/>
  <c r="AK97" i="1"/>
  <c r="AK96" i="1"/>
  <c r="AK95" i="1"/>
  <c r="AK93" i="1"/>
  <c r="AK92" i="1"/>
  <c r="AK91" i="1"/>
  <c r="AK90" i="1"/>
  <c r="AK89" i="1"/>
  <c r="AK88" i="1"/>
  <c r="AK87" i="1"/>
  <c r="AK86" i="1"/>
  <c r="AK85" i="1"/>
  <c r="AK84" i="1"/>
  <c r="AK82" i="1"/>
  <c r="AK81" i="1"/>
  <c r="AK80" i="1"/>
  <c r="AK79" i="1"/>
  <c r="AK78" i="1"/>
  <c r="AK77" i="1"/>
  <c r="AK76" i="1"/>
  <c r="AK75" i="1"/>
  <c r="AK74" i="1"/>
  <c r="AK73" i="1"/>
  <c r="AK72" i="1"/>
  <c r="AK70" i="1"/>
  <c r="AK69" i="1"/>
  <c r="AK68" i="1"/>
  <c r="AK67" i="1"/>
  <c r="AK66" i="1"/>
  <c r="AK65" i="1"/>
  <c r="AK64" i="1"/>
  <c r="AK63" i="1"/>
  <c r="AK62" i="1"/>
  <c r="AK60" i="1"/>
  <c r="AK59" i="1"/>
  <c r="AK58" i="1"/>
  <c r="AK57" i="1"/>
  <c r="AK56" i="1"/>
  <c r="AK55" i="1"/>
  <c r="AK54" i="1"/>
  <c r="AK53" i="1"/>
  <c r="AK52" i="1"/>
  <c r="AK50" i="1"/>
  <c r="AK49" i="1"/>
  <c r="AK48" i="1"/>
  <c r="AK47" i="1"/>
  <c r="AK46" i="1"/>
  <c r="AK45" i="1"/>
  <c r="AK44" i="1"/>
  <c r="AK43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X206" i="1"/>
  <c r="X205" i="1"/>
  <c r="X204" i="1"/>
  <c r="X203" i="1"/>
  <c r="X202" i="1"/>
  <c r="X201" i="1"/>
  <c r="X200" i="1"/>
  <c r="X198" i="1"/>
  <c r="X197" i="1"/>
  <c r="X196" i="1"/>
  <c r="X195" i="1"/>
  <c r="X194" i="1"/>
  <c r="X193" i="1"/>
  <c r="X192" i="1"/>
  <c r="X191" i="1"/>
  <c r="X189" i="1"/>
  <c r="X188" i="1"/>
  <c r="X187" i="1"/>
  <c r="X186" i="1"/>
  <c r="X185" i="1"/>
  <c r="X184" i="1"/>
  <c r="X183" i="1"/>
  <c r="X181" i="1"/>
  <c r="X180" i="1"/>
  <c r="X179" i="1"/>
  <c r="X178" i="1"/>
  <c r="X177" i="1"/>
  <c r="X176" i="1"/>
  <c r="X175" i="1"/>
  <c r="X173" i="1"/>
  <c r="X172" i="1"/>
  <c r="X171" i="1"/>
  <c r="X170" i="1"/>
  <c r="X169" i="1"/>
  <c r="X168" i="1"/>
  <c r="X167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19" i="1"/>
  <c r="X118" i="1"/>
  <c r="X117" i="1"/>
  <c r="X116" i="1"/>
  <c r="X115" i="1"/>
  <c r="X114" i="1"/>
  <c r="X113" i="1"/>
  <c r="X112" i="1"/>
  <c r="X110" i="1"/>
  <c r="X109" i="1"/>
  <c r="X108" i="1"/>
  <c r="X107" i="1"/>
  <c r="X106" i="1"/>
  <c r="X105" i="1"/>
  <c r="X104" i="1"/>
  <c r="X103" i="1"/>
  <c r="X101" i="1"/>
  <c r="X100" i="1"/>
  <c r="X99" i="1"/>
  <c r="X98" i="1"/>
  <c r="X97" i="1"/>
  <c r="X96" i="1"/>
  <c r="X95" i="1"/>
  <c r="X93" i="1"/>
  <c r="X92" i="1"/>
  <c r="X91" i="1"/>
  <c r="X90" i="1"/>
  <c r="X89" i="1"/>
  <c r="X88" i="1"/>
  <c r="X87" i="1"/>
  <c r="X86" i="1"/>
  <c r="X85" i="1"/>
  <c r="X84" i="1"/>
  <c r="X82" i="1"/>
  <c r="X81" i="1"/>
  <c r="X80" i="1"/>
  <c r="X79" i="1"/>
  <c r="X78" i="1"/>
  <c r="X77" i="1"/>
  <c r="X76" i="1"/>
  <c r="X75" i="1"/>
  <c r="X74" i="1"/>
  <c r="X73" i="1"/>
  <c r="X72" i="1"/>
  <c r="X70" i="1"/>
  <c r="X69" i="1"/>
  <c r="X68" i="1"/>
  <c r="X67" i="1"/>
  <c r="X66" i="1"/>
  <c r="X65" i="1"/>
  <c r="X64" i="1"/>
  <c r="X63" i="1"/>
  <c r="X62" i="1"/>
  <c r="X60" i="1"/>
  <c r="X59" i="1"/>
  <c r="X58" i="1"/>
  <c r="X57" i="1"/>
  <c r="X56" i="1"/>
  <c r="X55" i="1"/>
  <c r="X54" i="1"/>
  <c r="X53" i="1"/>
  <c r="X52" i="1"/>
  <c r="X50" i="1"/>
  <c r="X49" i="1"/>
  <c r="X48" i="1"/>
  <c r="X47" i="1"/>
  <c r="X46" i="1"/>
  <c r="X45" i="1"/>
  <c r="X44" i="1"/>
  <c r="X43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AI206" i="1"/>
  <c r="AI205" i="1"/>
  <c r="AI204" i="1"/>
  <c r="AI203" i="1"/>
  <c r="AI202" i="1"/>
  <c r="AI201" i="1"/>
  <c r="AI200" i="1"/>
  <c r="AI198" i="1"/>
  <c r="AI197" i="1"/>
  <c r="AI196" i="1"/>
  <c r="AI195" i="1"/>
  <c r="AI194" i="1"/>
  <c r="AI193" i="1"/>
  <c r="AI192" i="1"/>
  <c r="AI191" i="1"/>
  <c r="AI189" i="1"/>
  <c r="AI188" i="1"/>
  <c r="AI187" i="1"/>
  <c r="AI186" i="1"/>
  <c r="AI185" i="1"/>
  <c r="AI184" i="1"/>
  <c r="AI183" i="1"/>
  <c r="AI181" i="1"/>
  <c r="AI180" i="1"/>
  <c r="AI179" i="1"/>
  <c r="AI178" i="1"/>
  <c r="AI177" i="1"/>
  <c r="AI176" i="1"/>
  <c r="AI175" i="1"/>
  <c r="AI173" i="1"/>
  <c r="AI172" i="1"/>
  <c r="AI171" i="1"/>
  <c r="AI170" i="1"/>
  <c r="AI169" i="1"/>
  <c r="AI168" i="1"/>
  <c r="AI167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19" i="1"/>
  <c r="AI118" i="1"/>
  <c r="AI117" i="1"/>
  <c r="AI116" i="1"/>
  <c r="AI115" i="1"/>
  <c r="AI114" i="1"/>
  <c r="AI113" i="1"/>
  <c r="AI112" i="1"/>
  <c r="AI110" i="1"/>
  <c r="AI109" i="1"/>
  <c r="AI108" i="1"/>
  <c r="AI107" i="1"/>
  <c r="AI106" i="1"/>
  <c r="AI105" i="1"/>
  <c r="AI104" i="1"/>
  <c r="AI103" i="1"/>
  <c r="AI101" i="1"/>
  <c r="AI100" i="1"/>
  <c r="AI99" i="1"/>
  <c r="AI98" i="1"/>
  <c r="AI97" i="1"/>
  <c r="AI96" i="1"/>
  <c r="AI95" i="1"/>
  <c r="AI93" i="1"/>
  <c r="AI92" i="1"/>
  <c r="AI91" i="1"/>
  <c r="AI90" i="1"/>
  <c r="AI89" i="1"/>
  <c r="AI88" i="1"/>
  <c r="AI87" i="1"/>
  <c r="AI86" i="1"/>
  <c r="AI85" i="1"/>
  <c r="AI84" i="1"/>
  <c r="AI82" i="1"/>
  <c r="AI81" i="1"/>
  <c r="AI80" i="1"/>
  <c r="AI79" i="1"/>
  <c r="AI78" i="1"/>
  <c r="AI77" i="1"/>
  <c r="AI76" i="1"/>
  <c r="AI75" i="1"/>
  <c r="AI74" i="1"/>
  <c r="AI73" i="1"/>
  <c r="AI72" i="1"/>
  <c r="AI70" i="1"/>
  <c r="AI69" i="1"/>
  <c r="AI68" i="1"/>
  <c r="AI67" i="1"/>
  <c r="AI66" i="1"/>
  <c r="AI65" i="1"/>
  <c r="AI64" i="1"/>
  <c r="AI63" i="1"/>
  <c r="AI62" i="1"/>
  <c r="AI60" i="1"/>
  <c r="AI59" i="1"/>
  <c r="AI58" i="1"/>
  <c r="AI57" i="1"/>
  <c r="AI56" i="1"/>
  <c r="AI55" i="1"/>
  <c r="AI54" i="1"/>
  <c r="AI53" i="1"/>
  <c r="AI52" i="1"/>
  <c r="AI50" i="1"/>
  <c r="AI49" i="1"/>
  <c r="AI48" i="1"/>
  <c r="AI47" i="1"/>
  <c r="AI46" i="1"/>
  <c r="AI45" i="1"/>
  <c r="AI44" i="1"/>
  <c r="AI43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V206" i="1"/>
  <c r="V205" i="1"/>
  <c r="V204" i="1"/>
  <c r="V203" i="1"/>
  <c r="V202" i="1"/>
  <c r="V201" i="1"/>
  <c r="V200" i="1"/>
  <c r="V198" i="1"/>
  <c r="V197" i="1"/>
  <c r="V196" i="1"/>
  <c r="V195" i="1"/>
  <c r="V194" i="1"/>
  <c r="V193" i="1"/>
  <c r="V192" i="1"/>
  <c r="V191" i="1"/>
  <c r="V189" i="1"/>
  <c r="V188" i="1"/>
  <c r="V187" i="1"/>
  <c r="V186" i="1"/>
  <c r="V185" i="1"/>
  <c r="V184" i="1"/>
  <c r="V183" i="1"/>
  <c r="V181" i="1"/>
  <c r="V180" i="1"/>
  <c r="V179" i="1"/>
  <c r="V178" i="1"/>
  <c r="V177" i="1"/>
  <c r="V176" i="1"/>
  <c r="V175" i="1"/>
  <c r="V173" i="1"/>
  <c r="V172" i="1"/>
  <c r="V171" i="1"/>
  <c r="V170" i="1"/>
  <c r="V169" i="1"/>
  <c r="V168" i="1"/>
  <c r="V167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19" i="1"/>
  <c r="V118" i="1"/>
  <c r="V117" i="1"/>
  <c r="V116" i="1"/>
  <c r="V115" i="1"/>
  <c r="V114" i="1"/>
  <c r="V113" i="1"/>
  <c r="V112" i="1"/>
  <c r="V110" i="1"/>
  <c r="V109" i="1"/>
  <c r="V108" i="1"/>
  <c r="V107" i="1"/>
  <c r="V106" i="1"/>
  <c r="V105" i="1"/>
  <c r="V104" i="1"/>
  <c r="V103" i="1"/>
  <c r="V101" i="1"/>
  <c r="V100" i="1"/>
  <c r="V99" i="1"/>
  <c r="V98" i="1"/>
  <c r="V97" i="1"/>
  <c r="V96" i="1"/>
  <c r="V95" i="1"/>
  <c r="V93" i="1"/>
  <c r="V92" i="1"/>
  <c r="V91" i="1"/>
  <c r="V90" i="1"/>
  <c r="V89" i="1"/>
  <c r="V88" i="1"/>
  <c r="V87" i="1"/>
  <c r="V86" i="1"/>
  <c r="V85" i="1"/>
  <c r="V84" i="1"/>
  <c r="V82" i="1"/>
  <c r="V81" i="1"/>
  <c r="V80" i="1"/>
  <c r="V79" i="1"/>
  <c r="V78" i="1"/>
  <c r="V77" i="1"/>
  <c r="V76" i="1"/>
  <c r="V75" i="1"/>
  <c r="V74" i="1"/>
  <c r="V73" i="1"/>
  <c r="V72" i="1"/>
  <c r="V70" i="1"/>
  <c r="V69" i="1"/>
  <c r="V68" i="1"/>
  <c r="V67" i="1"/>
  <c r="V66" i="1"/>
  <c r="V65" i="1"/>
  <c r="V64" i="1"/>
  <c r="V63" i="1"/>
  <c r="V62" i="1"/>
  <c r="V60" i="1"/>
  <c r="V59" i="1"/>
  <c r="V58" i="1"/>
  <c r="V57" i="1"/>
  <c r="V56" i="1"/>
  <c r="V55" i="1"/>
  <c r="V54" i="1"/>
  <c r="V53" i="1"/>
  <c r="V52" i="1"/>
  <c r="V50" i="1"/>
  <c r="V49" i="1"/>
  <c r="V48" i="1"/>
  <c r="V47" i="1"/>
  <c r="V46" i="1"/>
  <c r="V45" i="1"/>
  <c r="V44" i="1"/>
  <c r="V43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AG206" i="1"/>
  <c r="AG205" i="1"/>
  <c r="AG204" i="1"/>
  <c r="AG203" i="1"/>
  <c r="AG202" i="1"/>
  <c r="AG201" i="1"/>
  <c r="AG200" i="1"/>
  <c r="AG198" i="1"/>
  <c r="AG197" i="1"/>
  <c r="AG196" i="1"/>
  <c r="AG195" i="1"/>
  <c r="AG194" i="1"/>
  <c r="AG193" i="1"/>
  <c r="AG192" i="1"/>
  <c r="AG191" i="1"/>
  <c r="AG189" i="1"/>
  <c r="AG188" i="1"/>
  <c r="AG187" i="1"/>
  <c r="AG186" i="1"/>
  <c r="AG185" i="1"/>
  <c r="AG184" i="1"/>
  <c r="AG183" i="1"/>
  <c r="AG181" i="1"/>
  <c r="AG180" i="1"/>
  <c r="AG179" i="1"/>
  <c r="AG178" i="1"/>
  <c r="AG177" i="1"/>
  <c r="AG176" i="1"/>
  <c r="AG175" i="1"/>
  <c r="AG173" i="1"/>
  <c r="AG172" i="1"/>
  <c r="AG171" i="1"/>
  <c r="AG170" i="1"/>
  <c r="AG169" i="1"/>
  <c r="AG168" i="1"/>
  <c r="AG167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19" i="1"/>
  <c r="AG118" i="1"/>
  <c r="AG117" i="1"/>
  <c r="AG116" i="1"/>
  <c r="AG115" i="1"/>
  <c r="AG114" i="1"/>
  <c r="AG113" i="1"/>
  <c r="AG112" i="1"/>
  <c r="AG110" i="1"/>
  <c r="AG109" i="1"/>
  <c r="AG108" i="1"/>
  <c r="AG107" i="1"/>
  <c r="AG106" i="1"/>
  <c r="AG105" i="1"/>
  <c r="AG104" i="1"/>
  <c r="AG103" i="1"/>
  <c r="AG101" i="1"/>
  <c r="AG100" i="1"/>
  <c r="AG99" i="1"/>
  <c r="AG98" i="1"/>
  <c r="AG97" i="1"/>
  <c r="AG96" i="1"/>
  <c r="AG95" i="1"/>
  <c r="AG93" i="1"/>
  <c r="AG92" i="1"/>
  <c r="AG91" i="1"/>
  <c r="AG90" i="1"/>
  <c r="AG89" i="1"/>
  <c r="AG88" i="1"/>
  <c r="AG87" i="1"/>
  <c r="AG86" i="1"/>
  <c r="AG85" i="1"/>
  <c r="AG84" i="1"/>
  <c r="AG82" i="1"/>
  <c r="AG81" i="1"/>
  <c r="AG80" i="1"/>
  <c r="AG79" i="1"/>
  <c r="AG78" i="1"/>
  <c r="AG77" i="1"/>
  <c r="AG76" i="1"/>
  <c r="AG75" i="1"/>
  <c r="AG74" i="1"/>
  <c r="AG73" i="1"/>
  <c r="AG72" i="1"/>
  <c r="AG70" i="1"/>
  <c r="AG69" i="1"/>
  <c r="AG68" i="1"/>
  <c r="AG67" i="1"/>
  <c r="AG66" i="1"/>
  <c r="AG65" i="1"/>
  <c r="AG64" i="1"/>
  <c r="AG63" i="1"/>
  <c r="AG62" i="1"/>
  <c r="AG60" i="1"/>
  <c r="AG59" i="1"/>
  <c r="AG58" i="1"/>
  <c r="AG57" i="1"/>
  <c r="AG56" i="1"/>
  <c r="AG55" i="1"/>
  <c r="AG54" i="1"/>
  <c r="AG53" i="1"/>
  <c r="AG52" i="1"/>
  <c r="AG50" i="1"/>
  <c r="AG49" i="1"/>
  <c r="AG48" i="1"/>
  <c r="AG47" i="1"/>
  <c r="AG46" i="1"/>
  <c r="AG45" i="1"/>
  <c r="AG44" i="1"/>
  <c r="AG43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T206" i="1"/>
  <c r="T205" i="1"/>
  <c r="T204" i="1"/>
  <c r="T203" i="1"/>
  <c r="T202" i="1"/>
  <c r="T201" i="1"/>
  <c r="T200" i="1"/>
  <c r="T198" i="1"/>
  <c r="T197" i="1"/>
  <c r="T196" i="1"/>
  <c r="T195" i="1"/>
  <c r="T194" i="1"/>
  <c r="T193" i="1"/>
  <c r="T192" i="1"/>
  <c r="T191" i="1"/>
  <c r="T189" i="1"/>
  <c r="T188" i="1"/>
  <c r="T187" i="1"/>
  <c r="T186" i="1"/>
  <c r="T185" i="1"/>
  <c r="T184" i="1"/>
  <c r="T183" i="1"/>
  <c r="T181" i="1"/>
  <c r="T180" i="1"/>
  <c r="T179" i="1"/>
  <c r="T178" i="1"/>
  <c r="T177" i="1"/>
  <c r="T176" i="1"/>
  <c r="T175" i="1"/>
  <c r="T173" i="1"/>
  <c r="T172" i="1"/>
  <c r="T171" i="1"/>
  <c r="T170" i="1"/>
  <c r="T169" i="1"/>
  <c r="T168" i="1"/>
  <c r="T167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19" i="1"/>
  <c r="T118" i="1"/>
  <c r="T117" i="1"/>
  <c r="T116" i="1"/>
  <c r="T115" i="1"/>
  <c r="T114" i="1"/>
  <c r="T113" i="1"/>
  <c r="T112" i="1"/>
  <c r="T110" i="1"/>
  <c r="T109" i="1"/>
  <c r="T108" i="1"/>
  <c r="T107" i="1"/>
  <c r="T106" i="1"/>
  <c r="T105" i="1"/>
  <c r="T104" i="1"/>
  <c r="T103" i="1"/>
  <c r="T101" i="1"/>
  <c r="T100" i="1"/>
  <c r="T99" i="1"/>
  <c r="T98" i="1"/>
  <c r="T97" i="1"/>
  <c r="T96" i="1"/>
  <c r="T95" i="1"/>
  <c r="T93" i="1"/>
  <c r="T92" i="1"/>
  <c r="T91" i="1"/>
  <c r="T90" i="1"/>
  <c r="T89" i="1"/>
  <c r="T88" i="1"/>
  <c r="T87" i="1"/>
  <c r="T86" i="1"/>
  <c r="T85" i="1"/>
  <c r="T84" i="1"/>
  <c r="T82" i="1"/>
  <c r="T81" i="1"/>
  <c r="T80" i="1"/>
  <c r="T79" i="1"/>
  <c r="T78" i="1"/>
  <c r="T77" i="1"/>
  <c r="T76" i="1"/>
  <c r="T75" i="1"/>
  <c r="T74" i="1"/>
  <c r="T73" i="1"/>
  <c r="T72" i="1"/>
  <c r="T70" i="1"/>
  <c r="T69" i="1"/>
  <c r="T68" i="1"/>
  <c r="T67" i="1"/>
  <c r="T66" i="1"/>
  <c r="T65" i="1"/>
  <c r="T64" i="1"/>
  <c r="T63" i="1"/>
  <c r="T62" i="1"/>
  <c r="T60" i="1"/>
  <c r="T59" i="1"/>
  <c r="T58" i="1"/>
  <c r="T57" i="1"/>
  <c r="T56" i="1"/>
  <c r="T55" i="1"/>
  <c r="T54" i="1"/>
  <c r="T53" i="1"/>
  <c r="T52" i="1"/>
  <c r="T50" i="1"/>
  <c r="T49" i="1"/>
  <c r="T48" i="1"/>
  <c r="T47" i="1"/>
  <c r="T46" i="1"/>
  <c r="T45" i="1"/>
  <c r="T44" i="1"/>
  <c r="T43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AE206" i="1"/>
  <c r="AE205" i="1"/>
  <c r="AE204" i="1"/>
  <c r="AE203" i="1"/>
  <c r="AE202" i="1"/>
  <c r="AE201" i="1"/>
  <c r="AE200" i="1"/>
  <c r="AE198" i="1"/>
  <c r="AE197" i="1"/>
  <c r="AE196" i="1"/>
  <c r="AE195" i="1"/>
  <c r="AE194" i="1"/>
  <c r="AE193" i="1"/>
  <c r="AE192" i="1"/>
  <c r="AE191" i="1"/>
  <c r="AE189" i="1"/>
  <c r="AE188" i="1"/>
  <c r="AE187" i="1"/>
  <c r="AE186" i="1"/>
  <c r="AE185" i="1"/>
  <c r="AE184" i="1"/>
  <c r="AE183" i="1"/>
  <c r="AE181" i="1"/>
  <c r="AE180" i="1"/>
  <c r="AE179" i="1"/>
  <c r="AE178" i="1"/>
  <c r="AE177" i="1"/>
  <c r="AE176" i="1"/>
  <c r="AE175" i="1"/>
  <c r="AE173" i="1"/>
  <c r="AE172" i="1"/>
  <c r="AE171" i="1"/>
  <c r="AE170" i="1"/>
  <c r="AE169" i="1"/>
  <c r="AE168" i="1"/>
  <c r="AE167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19" i="1"/>
  <c r="AE118" i="1"/>
  <c r="AE117" i="1"/>
  <c r="AE116" i="1"/>
  <c r="AE115" i="1"/>
  <c r="AE114" i="1"/>
  <c r="AE113" i="1"/>
  <c r="AE112" i="1"/>
  <c r="AE110" i="1"/>
  <c r="AE109" i="1"/>
  <c r="AE108" i="1"/>
  <c r="AE107" i="1"/>
  <c r="AE106" i="1"/>
  <c r="AE105" i="1"/>
  <c r="AE104" i="1"/>
  <c r="AE103" i="1"/>
  <c r="AE101" i="1"/>
  <c r="AE100" i="1"/>
  <c r="AE99" i="1"/>
  <c r="AE98" i="1"/>
  <c r="AE97" i="1"/>
  <c r="AE96" i="1"/>
  <c r="AE95" i="1"/>
  <c r="AE93" i="1"/>
  <c r="AE92" i="1"/>
  <c r="AE91" i="1"/>
  <c r="AE90" i="1"/>
  <c r="AE89" i="1"/>
  <c r="AE88" i="1"/>
  <c r="AE87" i="1"/>
  <c r="AE86" i="1"/>
  <c r="AE85" i="1"/>
  <c r="AE84" i="1"/>
  <c r="AE82" i="1"/>
  <c r="AE81" i="1"/>
  <c r="AE80" i="1"/>
  <c r="AE79" i="1"/>
  <c r="AE78" i="1"/>
  <c r="AE77" i="1"/>
  <c r="AE76" i="1"/>
  <c r="AE75" i="1"/>
  <c r="AE74" i="1"/>
  <c r="AE73" i="1"/>
  <c r="AE72" i="1"/>
  <c r="AE70" i="1"/>
  <c r="AE69" i="1"/>
  <c r="AE68" i="1"/>
  <c r="AE67" i="1"/>
  <c r="AE66" i="1"/>
  <c r="AE65" i="1"/>
  <c r="AE64" i="1"/>
  <c r="AE63" i="1"/>
  <c r="AE62" i="1"/>
  <c r="AE60" i="1"/>
  <c r="AE59" i="1"/>
  <c r="AE58" i="1"/>
  <c r="AE57" i="1"/>
  <c r="AE56" i="1"/>
  <c r="AE55" i="1"/>
  <c r="AE54" i="1"/>
  <c r="AE53" i="1"/>
  <c r="AE52" i="1"/>
  <c r="AE50" i="1"/>
  <c r="AE49" i="1"/>
  <c r="AE48" i="1"/>
  <c r="AE47" i="1"/>
  <c r="AE46" i="1"/>
  <c r="AE45" i="1"/>
  <c r="AE44" i="1"/>
  <c r="AE43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R206" i="1"/>
  <c r="R205" i="1"/>
  <c r="R204" i="1"/>
  <c r="R203" i="1"/>
  <c r="R202" i="1"/>
  <c r="R201" i="1"/>
  <c r="R200" i="1"/>
  <c r="R198" i="1"/>
  <c r="R197" i="1"/>
  <c r="R196" i="1"/>
  <c r="R195" i="1"/>
  <c r="R194" i="1"/>
  <c r="R193" i="1"/>
  <c r="R192" i="1"/>
  <c r="R191" i="1"/>
  <c r="R189" i="1"/>
  <c r="R188" i="1"/>
  <c r="R187" i="1"/>
  <c r="R186" i="1"/>
  <c r="R185" i="1"/>
  <c r="R184" i="1"/>
  <c r="R183" i="1"/>
  <c r="R181" i="1"/>
  <c r="R180" i="1"/>
  <c r="R179" i="1"/>
  <c r="R178" i="1"/>
  <c r="R177" i="1"/>
  <c r="R176" i="1"/>
  <c r="R175" i="1"/>
  <c r="R173" i="1"/>
  <c r="R172" i="1"/>
  <c r="R171" i="1"/>
  <c r="R170" i="1"/>
  <c r="R169" i="1"/>
  <c r="R168" i="1"/>
  <c r="R167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19" i="1"/>
  <c r="R118" i="1"/>
  <c r="R117" i="1"/>
  <c r="R116" i="1"/>
  <c r="R115" i="1"/>
  <c r="R114" i="1"/>
  <c r="R113" i="1"/>
  <c r="R112" i="1"/>
  <c r="R110" i="1"/>
  <c r="R109" i="1"/>
  <c r="R108" i="1"/>
  <c r="R107" i="1"/>
  <c r="R106" i="1"/>
  <c r="R105" i="1"/>
  <c r="R104" i="1"/>
  <c r="R103" i="1"/>
  <c r="R101" i="1"/>
  <c r="R100" i="1"/>
  <c r="R99" i="1"/>
  <c r="R98" i="1"/>
  <c r="R97" i="1"/>
  <c r="R96" i="1"/>
  <c r="R95" i="1"/>
  <c r="R93" i="1"/>
  <c r="R92" i="1"/>
  <c r="R91" i="1"/>
  <c r="R90" i="1"/>
  <c r="R89" i="1"/>
  <c r="R88" i="1"/>
  <c r="R87" i="1"/>
  <c r="R86" i="1"/>
  <c r="R85" i="1"/>
  <c r="R84" i="1"/>
  <c r="R82" i="1"/>
  <c r="R81" i="1"/>
  <c r="R80" i="1"/>
  <c r="R79" i="1"/>
  <c r="R78" i="1"/>
  <c r="R77" i="1"/>
  <c r="R76" i="1"/>
  <c r="R75" i="1"/>
  <c r="R74" i="1"/>
  <c r="R73" i="1"/>
  <c r="R72" i="1"/>
  <c r="R70" i="1"/>
  <c r="R69" i="1"/>
  <c r="R68" i="1"/>
  <c r="R67" i="1"/>
  <c r="R66" i="1"/>
  <c r="R65" i="1"/>
  <c r="R64" i="1"/>
  <c r="R63" i="1"/>
  <c r="R62" i="1"/>
  <c r="R60" i="1"/>
  <c r="R59" i="1"/>
  <c r="R58" i="1"/>
  <c r="R57" i="1"/>
  <c r="R56" i="1"/>
  <c r="R55" i="1"/>
  <c r="R54" i="1"/>
  <c r="R53" i="1"/>
  <c r="R52" i="1"/>
  <c r="R50" i="1"/>
  <c r="R49" i="1"/>
  <c r="R48" i="1"/>
  <c r="R47" i="1"/>
  <c r="R46" i="1"/>
  <c r="R45" i="1"/>
  <c r="R44" i="1"/>
  <c r="R43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K206" i="1"/>
  <c r="K205" i="1"/>
  <c r="K204" i="1"/>
  <c r="K203" i="1"/>
  <c r="K202" i="1"/>
  <c r="K201" i="1"/>
  <c r="K200" i="1"/>
  <c r="K198" i="1"/>
  <c r="K197" i="1"/>
  <c r="K196" i="1"/>
  <c r="K195" i="1"/>
  <c r="K194" i="1"/>
  <c r="K193" i="1"/>
  <c r="K192" i="1"/>
  <c r="K191" i="1"/>
  <c r="K189" i="1"/>
  <c r="K188" i="1"/>
  <c r="K187" i="1"/>
  <c r="K186" i="1"/>
  <c r="K185" i="1"/>
  <c r="K184" i="1"/>
  <c r="K183" i="1"/>
  <c r="K181" i="1"/>
  <c r="K180" i="1"/>
  <c r="K179" i="1"/>
  <c r="K178" i="1"/>
  <c r="K177" i="1"/>
  <c r="K176" i="1"/>
  <c r="K175" i="1"/>
  <c r="K173" i="1"/>
  <c r="K172" i="1"/>
  <c r="K171" i="1"/>
  <c r="K170" i="1"/>
  <c r="K169" i="1"/>
  <c r="K168" i="1"/>
  <c r="K167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19" i="1"/>
  <c r="K118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1" i="1"/>
  <c r="K100" i="1"/>
  <c r="K99" i="1"/>
  <c r="K98" i="1"/>
  <c r="K97" i="1"/>
  <c r="K96" i="1"/>
  <c r="K95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0" i="1"/>
  <c r="K69" i="1"/>
  <c r="K68" i="1"/>
  <c r="K67" i="1"/>
  <c r="K66" i="1"/>
  <c r="K65" i="1"/>
  <c r="K64" i="1"/>
  <c r="K63" i="1"/>
  <c r="K62" i="1"/>
  <c r="K60" i="1"/>
  <c r="K59" i="1"/>
  <c r="K58" i="1"/>
  <c r="K57" i="1"/>
  <c r="K56" i="1"/>
  <c r="K55" i="1"/>
  <c r="K54" i="1"/>
  <c r="K53" i="1"/>
  <c r="K52" i="1"/>
  <c r="K50" i="1"/>
  <c r="K49" i="1"/>
  <c r="K48" i="1"/>
  <c r="K47" i="1"/>
  <c r="K46" i="1"/>
  <c r="K45" i="1"/>
  <c r="K44" i="1"/>
  <c r="K43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I206" i="1"/>
  <c r="I205" i="1"/>
  <c r="I204" i="1"/>
  <c r="I203" i="1"/>
  <c r="I202" i="1"/>
  <c r="I201" i="1"/>
  <c r="I200" i="1"/>
  <c r="I198" i="1"/>
  <c r="I197" i="1"/>
  <c r="I196" i="1"/>
  <c r="I195" i="1"/>
  <c r="I194" i="1"/>
  <c r="I193" i="1"/>
  <c r="I192" i="1"/>
  <c r="I191" i="1"/>
  <c r="I189" i="1"/>
  <c r="I188" i="1"/>
  <c r="I187" i="1"/>
  <c r="I186" i="1"/>
  <c r="I185" i="1"/>
  <c r="I184" i="1"/>
  <c r="I183" i="1"/>
  <c r="I181" i="1"/>
  <c r="I180" i="1"/>
  <c r="I179" i="1"/>
  <c r="I178" i="1"/>
  <c r="I177" i="1"/>
  <c r="I176" i="1"/>
  <c r="I175" i="1"/>
  <c r="I173" i="1"/>
  <c r="I172" i="1"/>
  <c r="I171" i="1"/>
  <c r="I170" i="1"/>
  <c r="I169" i="1"/>
  <c r="I168" i="1"/>
  <c r="I167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1" i="1"/>
  <c r="I100" i="1"/>
  <c r="I99" i="1"/>
  <c r="I98" i="1"/>
  <c r="I97" i="1"/>
  <c r="I96" i="1"/>
  <c r="I95" i="1"/>
  <c r="I93" i="1"/>
  <c r="I92" i="1"/>
  <c r="I91" i="1"/>
  <c r="I90" i="1"/>
  <c r="I89" i="1"/>
  <c r="I88" i="1"/>
  <c r="I87" i="1"/>
  <c r="I86" i="1"/>
  <c r="I85" i="1"/>
  <c r="I84" i="1"/>
  <c r="I82" i="1"/>
  <c r="I81" i="1"/>
  <c r="I80" i="1"/>
  <c r="I79" i="1"/>
  <c r="I78" i="1"/>
  <c r="I77" i="1"/>
  <c r="I76" i="1"/>
  <c r="I75" i="1"/>
  <c r="I74" i="1"/>
  <c r="I73" i="1"/>
  <c r="I72" i="1"/>
  <c r="I70" i="1"/>
  <c r="I69" i="1"/>
  <c r="I68" i="1"/>
  <c r="I67" i="1"/>
  <c r="I66" i="1"/>
  <c r="I65" i="1"/>
  <c r="I64" i="1"/>
  <c r="I63" i="1"/>
  <c r="I62" i="1"/>
  <c r="I60" i="1"/>
  <c r="I59" i="1"/>
  <c r="I58" i="1"/>
  <c r="I57" i="1"/>
  <c r="I56" i="1"/>
  <c r="I55" i="1"/>
  <c r="I54" i="1"/>
  <c r="I53" i="1"/>
  <c r="I52" i="1"/>
  <c r="I50" i="1"/>
  <c r="I49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G206" i="1"/>
  <c r="G205" i="1"/>
  <c r="G204" i="1"/>
  <c r="G203" i="1"/>
  <c r="G202" i="1"/>
  <c r="G201" i="1"/>
  <c r="G200" i="1"/>
  <c r="G198" i="1"/>
  <c r="G197" i="1"/>
  <c r="G196" i="1"/>
  <c r="G195" i="1"/>
  <c r="G194" i="1"/>
  <c r="G193" i="1"/>
  <c r="G192" i="1"/>
  <c r="G191" i="1"/>
  <c r="G189" i="1"/>
  <c r="G188" i="1"/>
  <c r="G187" i="1"/>
  <c r="G186" i="1"/>
  <c r="G185" i="1"/>
  <c r="G184" i="1"/>
  <c r="G183" i="1"/>
  <c r="G181" i="1"/>
  <c r="G180" i="1"/>
  <c r="G179" i="1"/>
  <c r="G178" i="1"/>
  <c r="G177" i="1"/>
  <c r="G176" i="1"/>
  <c r="G175" i="1"/>
  <c r="G173" i="1"/>
  <c r="G172" i="1"/>
  <c r="G171" i="1"/>
  <c r="G170" i="1"/>
  <c r="G169" i="1"/>
  <c r="G168" i="1"/>
  <c r="G167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1" i="1"/>
  <c r="G100" i="1"/>
  <c r="G99" i="1"/>
  <c r="G98" i="1"/>
  <c r="G97" i="1"/>
  <c r="G96" i="1"/>
  <c r="G95" i="1"/>
  <c r="G93" i="1"/>
  <c r="G92" i="1"/>
  <c r="G91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G63" i="1"/>
  <c r="G62" i="1"/>
  <c r="G60" i="1"/>
  <c r="G59" i="1"/>
  <c r="G58" i="1"/>
  <c r="G57" i="1"/>
  <c r="G56" i="1"/>
  <c r="G55" i="1"/>
  <c r="G54" i="1"/>
  <c r="G53" i="1"/>
  <c r="G52" i="1"/>
  <c r="G50" i="1"/>
  <c r="G49" i="1"/>
  <c r="G48" i="1"/>
  <c r="G47" i="1"/>
  <c r="G46" i="1"/>
  <c r="G45" i="1"/>
  <c r="G44" i="1"/>
  <c r="G43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E206" i="1"/>
  <c r="E205" i="1"/>
  <c r="E204" i="1"/>
  <c r="E203" i="1"/>
  <c r="E202" i="1"/>
  <c r="E201" i="1"/>
  <c r="E200" i="1"/>
  <c r="E198" i="1"/>
  <c r="E197" i="1"/>
  <c r="E196" i="1"/>
  <c r="E195" i="1"/>
  <c r="E194" i="1"/>
  <c r="E193" i="1"/>
  <c r="E192" i="1"/>
  <c r="E191" i="1"/>
  <c r="E189" i="1"/>
  <c r="E188" i="1"/>
  <c r="E187" i="1"/>
  <c r="E186" i="1"/>
  <c r="E185" i="1"/>
  <c r="E184" i="1"/>
  <c r="E183" i="1"/>
  <c r="E181" i="1"/>
  <c r="E180" i="1"/>
  <c r="E179" i="1"/>
  <c r="E178" i="1"/>
  <c r="E177" i="1"/>
  <c r="E176" i="1"/>
  <c r="E175" i="1"/>
  <c r="E173" i="1"/>
  <c r="E172" i="1"/>
  <c r="E171" i="1"/>
  <c r="E170" i="1"/>
  <c r="E169" i="1"/>
  <c r="E168" i="1"/>
  <c r="E167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19" i="1"/>
  <c r="E118" i="1"/>
  <c r="E117" i="1"/>
  <c r="E116" i="1"/>
  <c r="E115" i="1"/>
  <c r="E114" i="1"/>
  <c r="E113" i="1"/>
  <c r="E112" i="1"/>
  <c r="E110" i="1"/>
  <c r="E109" i="1"/>
  <c r="E108" i="1"/>
  <c r="E107" i="1"/>
  <c r="E106" i="1"/>
  <c r="E105" i="1"/>
  <c r="E104" i="1"/>
  <c r="E103" i="1"/>
  <c r="E101" i="1"/>
  <c r="E100" i="1"/>
  <c r="E99" i="1"/>
  <c r="E98" i="1"/>
  <c r="E97" i="1"/>
  <c r="E96" i="1"/>
  <c r="E95" i="1"/>
  <c r="E93" i="1"/>
  <c r="E92" i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K4" i="1"/>
  <c r="I4" i="1"/>
  <c r="G4" i="1"/>
  <c r="E4" i="1"/>
  <c r="AG111" i="1" l="1"/>
  <c r="AI111" i="1"/>
  <c r="X182" i="1"/>
  <c r="AK111" i="1"/>
  <c r="AK190" i="1"/>
  <c r="V207" i="1"/>
  <c r="AI83" i="1"/>
  <c r="Z208" i="10"/>
  <c r="AN208" i="10"/>
  <c r="N208" i="10"/>
  <c r="M208" i="10"/>
  <c r="AM208" i="10"/>
  <c r="AA208" i="10"/>
  <c r="AI61" i="1"/>
  <c r="AK61" i="1"/>
  <c r="V71" i="1"/>
  <c r="V102" i="1"/>
  <c r="V166" i="1"/>
  <c r="X71" i="1"/>
  <c r="X166" i="1"/>
  <c r="T111" i="1"/>
  <c r="T182" i="1"/>
  <c r="V111" i="1"/>
  <c r="T190" i="1"/>
  <c r="AE199" i="1"/>
  <c r="AK199" i="1"/>
  <c r="AG102" i="1"/>
  <c r="AI102" i="1"/>
  <c r="AK102" i="1"/>
  <c r="AI190" i="1"/>
  <c r="AK42" i="1"/>
  <c r="AE135" i="1"/>
  <c r="AG61" i="1"/>
  <c r="AG190" i="1"/>
  <c r="AI71" i="1"/>
  <c r="AE190" i="1"/>
  <c r="AI199" i="1"/>
  <c r="AE20" i="1"/>
  <c r="AG135" i="1"/>
  <c r="AI135" i="1"/>
  <c r="AI207" i="1"/>
  <c r="AE51" i="1"/>
  <c r="AE102" i="1"/>
  <c r="AE182" i="1"/>
  <c r="AE207" i="1"/>
  <c r="AG42" i="1"/>
  <c r="AG174" i="1"/>
  <c r="AI20" i="1"/>
  <c r="AI42" i="1"/>
  <c r="AI174" i="1"/>
  <c r="AK135" i="1"/>
  <c r="AK174" i="1"/>
  <c r="AK207" i="1"/>
  <c r="AE61" i="1"/>
  <c r="AE153" i="1"/>
  <c r="AG20" i="1"/>
  <c r="AG51" i="1"/>
  <c r="AG207" i="1"/>
  <c r="AI51" i="1"/>
  <c r="AI153" i="1"/>
  <c r="AI182" i="1"/>
  <c r="AK20" i="1"/>
  <c r="AK51" i="1"/>
  <c r="AK153" i="1"/>
  <c r="AK182" i="1"/>
  <c r="AE83" i="1"/>
  <c r="AE94" i="1"/>
  <c r="AG153" i="1"/>
  <c r="AE42" i="1"/>
  <c r="AE120" i="1"/>
  <c r="AG83" i="1"/>
  <c r="AI120" i="1"/>
  <c r="AK83" i="1"/>
  <c r="AK120" i="1"/>
  <c r="AG94" i="1"/>
  <c r="AG120" i="1"/>
  <c r="AG182" i="1"/>
  <c r="AK94" i="1"/>
  <c r="AE71" i="1"/>
  <c r="AE166" i="1"/>
  <c r="AE111" i="1"/>
  <c r="AE174" i="1"/>
  <c r="AG71" i="1"/>
  <c r="AG166" i="1"/>
  <c r="AG199" i="1"/>
  <c r="AI94" i="1"/>
  <c r="AI166" i="1"/>
  <c r="AK71" i="1"/>
  <c r="AK166" i="1"/>
  <c r="V94" i="1"/>
  <c r="R42" i="1"/>
  <c r="R182" i="1"/>
  <c r="T94" i="1"/>
  <c r="T120" i="1"/>
  <c r="V153" i="1"/>
  <c r="X153" i="1"/>
  <c r="R94" i="1"/>
  <c r="V51" i="1"/>
  <c r="T42" i="1"/>
  <c r="T83" i="1"/>
  <c r="T199" i="1"/>
  <c r="V120" i="1"/>
  <c r="X94" i="1"/>
  <c r="X120" i="1"/>
  <c r="X199" i="1"/>
  <c r="V182" i="1"/>
  <c r="X20" i="1"/>
  <c r="R166" i="1"/>
  <c r="R174" i="1"/>
  <c r="X42" i="1"/>
  <c r="X83" i="1"/>
  <c r="R71" i="1"/>
  <c r="R120" i="1"/>
  <c r="R199" i="1"/>
  <c r="V20" i="1"/>
  <c r="X51" i="1"/>
  <c r="R83" i="1"/>
  <c r="R111" i="1"/>
  <c r="T71" i="1"/>
  <c r="T166" i="1"/>
  <c r="T174" i="1"/>
  <c r="V42" i="1"/>
  <c r="V83" i="1"/>
  <c r="X174" i="1"/>
  <c r="X111" i="1"/>
  <c r="X190" i="1"/>
  <c r="V61" i="1"/>
  <c r="R61" i="1"/>
  <c r="R190" i="1"/>
  <c r="R20" i="1"/>
  <c r="R102" i="1"/>
  <c r="R207" i="1"/>
  <c r="T135" i="1"/>
  <c r="V190" i="1"/>
  <c r="X61" i="1"/>
  <c r="R135" i="1"/>
  <c r="T61" i="1"/>
  <c r="V199" i="1"/>
  <c r="R51" i="1"/>
  <c r="R153" i="1"/>
  <c r="T102" i="1"/>
  <c r="T207" i="1"/>
  <c r="X135" i="1"/>
  <c r="T20" i="1"/>
  <c r="T51" i="1"/>
  <c r="T153" i="1"/>
  <c r="V135" i="1"/>
  <c r="V174" i="1"/>
  <c r="X102" i="1"/>
  <c r="X207" i="1"/>
  <c r="AU207" i="9"/>
  <c r="AP207" i="9"/>
  <c r="AN207" i="9"/>
  <c r="AM207" i="9"/>
  <c r="AL207" i="9"/>
  <c r="AJ207" i="9"/>
  <c r="AK207" i="9" s="1"/>
  <c r="AI207" i="9"/>
  <c r="AE207" i="9"/>
  <c r="Z207" i="9"/>
  <c r="AA207" i="9" s="1"/>
  <c r="X207" i="9"/>
  <c r="Y207" i="9" s="1"/>
  <c r="V207" i="9"/>
  <c r="W207" i="9" s="1"/>
  <c r="T207" i="9"/>
  <c r="U207" i="9" s="1"/>
  <c r="S207" i="9"/>
  <c r="K207" i="9"/>
  <c r="I207" i="9"/>
  <c r="G207" i="9"/>
  <c r="H207" i="9" s="1"/>
  <c r="E207" i="9"/>
  <c r="D207" i="9"/>
  <c r="J207" i="9" s="1"/>
  <c r="AS206" i="9"/>
  <c r="AR206" i="9"/>
  <c r="AC206" i="9"/>
  <c r="AB206" i="9"/>
  <c r="N206" i="9"/>
  <c r="M206" i="9"/>
  <c r="AS205" i="9"/>
  <c r="AR205" i="9"/>
  <c r="AC205" i="9"/>
  <c r="AB205" i="9"/>
  <c r="N205" i="9"/>
  <c r="M205" i="9"/>
  <c r="AS204" i="9"/>
  <c r="AR204" i="9"/>
  <c r="AC204" i="9"/>
  <c r="AB204" i="9"/>
  <c r="N204" i="9"/>
  <c r="M204" i="9"/>
  <c r="AS203" i="9"/>
  <c r="AR203" i="9"/>
  <c r="AC203" i="9"/>
  <c r="AB203" i="9"/>
  <c r="N203" i="9"/>
  <c r="M203" i="9"/>
  <c r="AS202" i="9"/>
  <c r="AR202" i="9"/>
  <c r="AC202" i="9"/>
  <c r="AB202" i="9"/>
  <c r="N202" i="9"/>
  <c r="M202" i="9"/>
  <c r="AS201" i="9"/>
  <c r="AR201" i="9"/>
  <c r="AC201" i="9"/>
  <c r="AB201" i="9"/>
  <c r="N201" i="9"/>
  <c r="M201" i="9"/>
  <c r="AS200" i="9"/>
  <c r="AR200" i="9"/>
  <c r="AR207" i="9" s="1"/>
  <c r="AS207" i="9" s="1"/>
  <c r="AC200" i="9"/>
  <c r="AB200" i="9"/>
  <c r="N200" i="9"/>
  <c r="M200" i="9"/>
  <c r="AP199" i="9"/>
  <c r="AN199" i="9"/>
  <c r="AL199" i="9"/>
  <c r="AJ199" i="9"/>
  <c r="AK199" i="9" s="1"/>
  <c r="AI199" i="9"/>
  <c r="Z199" i="9"/>
  <c r="AA199" i="9" s="1"/>
  <c r="X199" i="9"/>
  <c r="V199" i="9"/>
  <c r="U199" i="9"/>
  <c r="T199" i="9"/>
  <c r="AE199" i="9" s="1"/>
  <c r="S199" i="9"/>
  <c r="Y199" i="9" s="1"/>
  <c r="K199" i="9"/>
  <c r="I199" i="9"/>
  <c r="G199" i="9"/>
  <c r="E199" i="9"/>
  <c r="D199" i="9"/>
  <c r="AS198" i="9"/>
  <c r="AR198" i="9"/>
  <c r="AC198" i="9"/>
  <c r="AB198" i="9"/>
  <c r="N198" i="9"/>
  <c r="M198" i="9"/>
  <c r="AS197" i="9"/>
  <c r="AR197" i="9"/>
  <c r="AC197" i="9"/>
  <c r="AB197" i="9"/>
  <c r="N197" i="9"/>
  <c r="M197" i="9"/>
  <c r="AS196" i="9"/>
  <c r="AR196" i="9"/>
  <c r="AC196" i="9"/>
  <c r="AB196" i="9"/>
  <c r="N196" i="9"/>
  <c r="M196" i="9"/>
  <c r="AS195" i="9"/>
  <c r="AR195" i="9"/>
  <c r="AC195" i="9"/>
  <c r="AB195" i="9"/>
  <c r="N195" i="9"/>
  <c r="M195" i="9"/>
  <c r="AS194" i="9"/>
  <c r="AR194" i="9"/>
  <c r="AC194" i="9"/>
  <c r="AB194" i="9"/>
  <c r="N194" i="9"/>
  <c r="M194" i="9"/>
  <c r="AS193" i="9"/>
  <c r="AR193" i="9"/>
  <c r="AC193" i="9"/>
  <c r="AB193" i="9"/>
  <c r="N193" i="9"/>
  <c r="M193" i="9"/>
  <c r="AS192" i="9"/>
  <c r="AR192" i="9"/>
  <c r="AC192" i="9"/>
  <c r="AB192" i="9"/>
  <c r="N192" i="9"/>
  <c r="M192" i="9"/>
  <c r="AS191" i="9"/>
  <c r="AR191" i="9"/>
  <c r="AC191" i="9"/>
  <c r="AB191" i="9"/>
  <c r="AB199" i="9" s="1"/>
  <c r="AC199" i="9" s="1"/>
  <c r="N191" i="9"/>
  <c r="M191" i="9"/>
  <c r="M199" i="9" s="1"/>
  <c r="N199" i="9" s="1"/>
  <c r="AP190" i="9"/>
  <c r="AN190" i="9"/>
  <c r="AM190" i="9"/>
  <c r="AL190" i="9"/>
  <c r="AJ190" i="9"/>
  <c r="AK190" i="9" s="1"/>
  <c r="AI190" i="9"/>
  <c r="AE190" i="9"/>
  <c r="Z190" i="9"/>
  <c r="AA190" i="9" s="1"/>
  <c r="X190" i="9"/>
  <c r="Y190" i="9" s="1"/>
  <c r="V190" i="9"/>
  <c r="T190" i="9"/>
  <c r="U190" i="9" s="1"/>
  <c r="S190" i="9"/>
  <c r="W190" i="9" s="1"/>
  <c r="K190" i="9"/>
  <c r="L190" i="9" s="1"/>
  <c r="I190" i="9"/>
  <c r="G190" i="9"/>
  <c r="H190" i="9" s="1"/>
  <c r="E190" i="9"/>
  <c r="D190" i="9"/>
  <c r="J190" i="9" s="1"/>
  <c r="AS189" i="9"/>
  <c r="AR189" i="9"/>
  <c r="AC189" i="9"/>
  <c r="AB189" i="9"/>
  <c r="N189" i="9"/>
  <c r="M189" i="9"/>
  <c r="AS188" i="9"/>
  <c r="AR188" i="9"/>
  <c r="AC188" i="9"/>
  <c r="AB188" i="9"/>
  <c r="N188" i="9"/>
  <c r="M188" i="9"/>
  <c r="AS187" i="9"/>
  <c r="AR187" i="9"/>
  <c r="AC187" i="9"/>
  <c r="AB187" i="9"/>
  <c r="N187" i="9"/>
  <c r="M187" i="9"/>
  <c r="AS186" i="9"/>
  <c r="AR186" i="9"/>
  <c r="AC186" i="9"/>
  <c r="AB186" i="9"/>
  <c r="N186" i="9"/>
  <c r="M186" i="9"/>
  <c r="AS185" i="9"/>
  <c r="AR185" i="9"/>
  <c r="AC185" i="9"/>
  <c r="AB185" i="9"/>
  <c r="N185" i="9"/>
  <c r="M185" i="9"/>
  <c r="AS184" i="9"/>
  <c r="AR184" i="9"/>
  <c r="AC184" i="9"/>
  <c r="AB184" i="9"/>
  <c r="N184" i="9"/>
  <c r="M184" i="9"/>
  <c r="AS183" i="9"/>
  <c r="AR183" i="9"/>
  <c r="AR190" i="9" s="1"/>
  <c r="AS190" i="9" s="1"/>
  <c r="AC183" i="9"/>
  <c r="AB183" i="9"/>
  <c r="N183" i="9"/>
  <c r="M183" i="9"/>
  <c r="AP182" i="9"/>
  <c r="AN182" i="9"/>
  <c r="AO182" i="9" s="1"/>
  <c r="AL182" i="9"/>
  <c r="AJ182" i="9"/>
  <c r="AK182" i="9" s="1"/>
  <c r="AI182" i="9"/>
  <c r="AA182" i="9"/>
  <c r="Z182" i="9"/>
  <c r="Y182" i="9"/>
  <c r="X182" i="9"/>
  <c r="V182" i="9"/>
  <c r="T182" i="9"/>
  <c r="AE182" i="9" s="1"/>
  <c r="S182" i="9"/>
  <c r="K182" i="9"/>
  <c r="I182" i="9"/>
  <c r="J182" i="9" s="1"/>
  <c r="G182" i="9"/>
  <c r="H182" i="9" s="1"/>
  <c r="E182" i="9"/>
  <c r="D182" i="9"/>
  <c r="AS181" i="9"/>
  <c r="AR181" i="9"/>
  <c r="AC181" i="9"/>
  <c r="AB181" i="9"/>
  <c r="N181" i="9"/>
  <c r="M181" i="9"/>
  <c r="AS180" i="9"/>
  <c r="AR180" i="9"/>
  <c r="AC180" i="9"/>
  <c r="AB180" i="9"/>
  <c r="N180" i="9"/>
  <c r="M180" i="9"/>
  <c r="AS179" i="9"/>
  <c r="AR179" i="9"/>
  <c r="AC179" i="9"/>
  <c r="AB179" i="9"/>
  <c r="N179" i="9"/>
  <c r="M179" i="9"/>
  <c r="AS178" i="9"/>
  <c r="AR178" i="9"/>
  <c r="AC178" i="9"/>
  <c r="AB178" i="9"/>
  <c r="N178" i="9"/>
  <c r="M178" i="9"/>
  <c r="AS177" i="9"/>
  <c r="AR177" i="9"/>
  <c r="AC177" i="9"/>
  <c r="AB177" i="9"/>
  <c r="N177" i="9"/>
  <c r="M177" i="9"/>
  <c r="AS176" i="9"/>
  <c r="AR176" i="9"/>
  <c r="AC176" i="9"/>
  <c r="AB176" i="9"/>
  <c r="N176" i="9"/>
  <c r="M176" i="9"/>
  <c r="AS175" i="9"/>
  <c r="AR175" i="9"/>
  <c r="AR182" i="9" s="1"/>
  <c r="AS182" i="9" s="1"/>
  <c r="AC175" i="9"/>
  <c r="AB175" i="9"/>
  <c r="AB182" i="9" s="1"/>
  <c r="AC182" i="9" s="1"/>
  <c r="N175" i="9"/>
  <c r="M175" i="9"/>
  <c r="M182" i="9" s="1"/>
  <c r="N182" i="9" s="1"/>
  <c r="AP174" i="9"/>
  <c r="AN174" i="9"/>
  <c r="AL174" i="9"/>
  <c r="AM174" i="9" s="1"/>
  <c r="AK174" i="9"/>
  <c r="AJ174" i="9"/>
  <c r="AI174" i="9"/>
  <c r="Z174" i="9"/>
  <c r="X174" i="9"/>
  <c r="AE174" i="9" s="1"/>
  <c r="V174" i="9"/>
  <c r="T174" i="9"/>
  <c r="S174" i="9"/>
  <c r="K174" i="9"/>
  <c r="P174" i="9" s="1"/>
  <c r="I174" i="9"/>
  <c r="J174" i="9" s="1"/>
  <c r="G174" i="9"/>
  <c r="E174" i="9"/>
  <c r="F174" i="9" s="1"/>
  <c r="D174" i="9"/>
  <c r="H174" i="9" s="1"/>
  <c r="AS173" i="9"/>
  <c r="AR173" i="9"/>
  <c r="AC173" i="9"/>
  <c r="AB173" i="9"/>
  <c r="N173" i="9"/>
  <c r="M173" i="9"/>
  <c r="AS172" i="9"/>
  <c r="AR172" i="9"/>
  <c r="AC172" i="9"/>
  <c r="AB172" i="9"/>
  <c r="N172" i="9"/>
  <c r="M172" i="9"/>
  <c r="AS171" i="9"/>
  <c r="AR171" i="9"/>
  <c r="AC171" i="9"/>
  <c r="AB171" i="9"/>
  <c r="N171" i="9"/>
  <c r="M171" i="9"/>
  <c r="AS170" i="9"/>
  <c r="AR170" i="9"/>
  <c r="AC170" i="9"/>
  <c r="AB170" i="9"/>
  <c r="N170" i="9"/>
  <c r="M170" i="9"/>
  <c r="AS169" i="9"/>
  <c r="AR169" i="9"/>
  <c r="AC169" i="9"/>
  <c r="AB169" i="9"/>
  <c r="N169" i="9"/>
  <c r="M169" i="9"/>
  <c r="AS168" i="9"/>
  <c r="AR168" i="9"/>
  <c r="AC168" i="9"/>
  <c r="AB168" i="9"/>
  <c r="N168" i="9"/>
  <c r="M168" i="9"/>
  <c r="AS167" i="9"/>
  <c r="AR167" i="9"/>
  <c r="AC167" i="9"/>
  <c r="AB167" i="9"/>
  <c r="N167" i="9"/>
  <c r="M167" i="9"/>
  <c r="M174" i="9" s="1"/>
  <c r="N174" i="9" s="1"/>
  <c r="AP166" i="9"/>
  <c r="AQ166" i="9" s="1"/>
  <c r="AN166" i="9"/>
  <c r="AL166" i="9"/>
  <c r="AJ166" i="9"/>
  <c r="AI166" i="9"/>
  <c r="Z166" i="9"/>
  <c r="X166" i="9"/>
  <c r="Y166" i="9" s="1"/>
  <c r="V166" i="9"/>
  <c r="W166" i="9" s="1"/>
  <c r="T166" i="9"/>
  <c r="U166" i="9" s="1"/>
  <c r="S166" i="9"/>
  <c r="AA166" i="9" s="1"/>
  <c r="K166" i="9"/>
  <c r="I166" i="9"/>
  <c r="G166" i="9"/>
  <c r="H166" i="9" s="1"/>
  <c r="E166" i="9"/>
  <c r="F166" i="9" s="1"/>
  <c r="D166" i="9"/>
  <c r="AS165" i="9"/>
  <c r="AR165" i="9"/>
  <c r="AC165" i="9"/>
  <c r="AB165" i="9"/>
  <c r="N165" i="9"/>
  <c r="M165" i="9"/>
  <c r="AS164" i="9"/>
  <c r="AR164" i="9"/>
  <c r="AC164" i="9"/>
  <c r="AB164" i="9"/>
  <c r="N164" i="9"/>
  <c r="M164" i="9"/>
  <c r="AS163" i="9"/>
  <c r="AR163" i="9"/>
  <c r="AC163" i="9"/>
  <c r="AB163" i="9"/>
  <c r="N163" i="9"/>
  <c r="M163" i="9"/>
  <c r="AS162" i="9"/>
  <c r="AR162" i="9"/>
  <c r="AC162" i="9"/>
  <c r="AB162" i="9"/>
  <c r="N162" i="9"/>
  <c r="M162" i="9"/>
  <c r="AS161" i="9"/>
  <c r="AR161" i="9"/>
  <c r="AC161" i="9"/>
  <c r="AB161" i="9"/>
  <c r="N161" i="9"/>
  <c r="M161" i="9"/>
  <c r="AS160" i="9"/>
  <c r="AR160" i="9"/>
  <c r="AC160" i="9"/>
  <c r="AB160" i="9"/>
  <c r="N160" i="9"/>
  <c r="M160" i="9"/>
  <c r="AS159" i="9"/>
  <c r="AR159" i="9"/>
  <c r="AC159" i="9"/>
  <c r="AB159" i="9"/>
  <c r="N159" i="9"/>
  <c r="M159" i="9"/>
  <c r="AS158" i="9"/>
  <c r="AR158" i="9"/>
  <c r="AC158" i="9"/>
  <c r="AB158" i="9"/>
  <c r="N158" i="9"/>
  <c r="M158" i="9"/>
  <c r="AS157" i="9"/>
  <c r="AR157" i="9"/>
  <c r="AC157" i="9"/>
  <c r="AB157" i="9"/>
  <c r="N157" i="9"/>
  <c r="M157" i="9"/>
  <c r="AS156" i="9"/>
  <c r="AR156" i="9"/>
  <c r="AC156" i="9"/>
  <c r="AB156" i="9"/>
  <c r="N156" i="9"/>
  <c r="M156" i="9"/>
  <c r="AS155" i="9"/>
  <c r="AR155" i="9"/>
  <c r="AC155" i="9"/>
  <c r="AB155" i="9"/>
  <c r="N155" i="9"/>
  <c r="M155" i="9"/>
  <c r="AS154" i="9"/>
  <c r="AR154" i="9"/>
  <c r="AC154" i="9"/>
  <c r="AB154" i="9"/>
  <c r="AB166" i="9" s="1"/>
  <c r="AC166" i="9" s="1"/>
  <c r="N154" i="9"/>
  <c r="M154" i="9"/>
  <c r="M166" i="9" s="1"/>
  <c r="N166" i="9" s="1"/>
  <c r="AP153" i="9"/>
  <c r="AN153" i="9"/>
  <c r="AL153" i="9"/>
  <c r="AM153" i="9" s="1"/>
  <c r="AJ153" i="9"/>
  <c r="AU153" i="9" s="1"/>
  <c r="AI153" i="9"/>
  <c r="Z153" i="9"/>
  <c r="X153" i="9"/>
  <c r="AE153" i="9" s="1"/>
  <c r="V153" i="9"/>
  <c r="W153" i="9" s="1"/>
  <c r="T153" i="9"/>
  <c r="U153" i="9" s="1"/>
  <c r="S153" i="9"/>
  <c r="K153" i="9"/>
  <c r="I153" i="9"/>
  <c r="J153" i="9" s="1"/>
  <c r="G153" i="9"/>
  <c r="E153" i="9"/>
  <c r="F153" i="9" s="1"/>
  <c r="D153" i="9"/>
  <c r="H153" i="9" s="1"/>
  <c r="AS152" i="9"/>
  <c r="AR152" i="9"/>
  <c r="AC152" i="9"/>
  <c r="AB152" i="9"/>
  <c r="N152" i="9"/>
  <c r="M152" i="9"/>
  <c r="AS151" i="9"/>
  <c r="AR151" i="9"/>
  <c r="AC151" i="9"/>
  <c r="AB151" i="9"/>
  <c r="N151" i="9"/>
  <c r="M151" i="9"/>
  <c r="AS150" i="9"/>
  <c r="AR150" i="9"/>
  <c r="AC150" i="9"/>
  <c r="AB150" i="9"/>
  <c r="N150" i="9"/>
  <c r="M150" i="9"/>
  <c r="AS149" i="9"/>
  <c r="AR149" i="9"/>
  <c r="AC149" i="9"/>
  <c r="AB149" i="9"/>
  <c r="N149" i="9"/>
  <c r="M149" i="9"/>
  <c r="AS148" i="9"/>
  <c r="AR148" i="9"/>
  <c r="AC148" i="9"/>
  <c r="AB148" i="9"/>
  <c r="N148" i="9"/>
  <c r="M148" i="9"/>
  <c r="AS147" i="9"/>
  <c r="AR147" i="9"/>
  <c r="AC147" i="9"/>
  <c r="AB147" i="9"/>
  <c r="N147" i="9"/>
  <c r="M147" i="9"/>
  <c r="AS146" i="9"/>
  <c r="AR146" i="9"/>
  <c r="AC146" i="9"/>
  <c r="AB146" i="9"/>
  <c r="N146" i="9"/>
  <c r="M146" i="9"/>
  <c r="AS145" i="9"/>
  <c r="AR145" i="9"/>
  <c r="AC145" i="9"/>
  <c r="AB145" i="9"/>
  <c r="N145" i="9"/>
  <c r="M145" i="9"/>
  <c r="AS144" i="9"/>
  <c r="AR144" i="9"/>
  <c r="AC144" i="9"/>
  <c r="AB144" i="9"/>
  <c r="N144" i="9"/>
  <c r="M144" i="9"/>
  <c r="AS143" i="9"/>
  <c r="AR143" i="9"/>
  <c r="AC143" i="9"/>
  <c r="AB143" i="9"/>
  <c r="N143" i="9"/>
  <c r="M143" i="9"/>
  <c r="AS142" i="9"/>
  <c r="AR142" i="9"/>
  <c r="AC142" i="9"/>
  <c r="AB142" i="9"/>
  <c r="N142" i="9"/>
  <c r="M142" i="9"/>
  <c r="AS141" i="9"/>
  <c r="AR141" i="9"/>
  <c r="AC141" i="9"/>
  <c r="AB141" i="9"/>
  <c r="N141" i="9"/>
  <c r="M141" i="9"/>
  <c r="AS140" i="9"/>
  <c r="AR140" i="9"/>
  <c r="AC140" i="9"/>
  <c r="AB140" i="9"/>
  <c r="N140" i="9"/>
  <c r="M140" i="9"/>
  <c r="AS139" i="9"/>
  <c r="AR139" i="9"/>
  <c r="AC139" i="9"/>
  <c r="AB139" i="9"/>
  <c r="N139" i="9"/>
  <c r="M139" i="9"/>
  <c r="AS138" i="9"/>
  <c r="AR138" i="9"/>
  <c r="AC138" i="9"/>
  <c r="AB138" i="9"/>
  <c r="N138" i="9"/>
  <c r="M138" i="9"/>
  <c r="AS137" i="9"/>
  <c r="AR137" i="9"/>
  <c r="AC137" i="9"/>
  <c r="AB137" i="9"/>
  <c r="N137" i="9"/>
  <c r="M137" i="9"/>
  <c r="AS136" i="9"/>
  <c r="AR136" i="9"/>
  <c r="AC136" i="9"/>
  <c r="AB136" i="9"/>
  <c r="AB153" i="9" s="1"/>
  <c r="AC153" i="9" s="1"/>
  <c r="N136" i="9"/>
  <c r="M136" i="9"/>
  <c r="AP135" i="9"/>
  <c r="AQ135" i="9" s="1"/>
  <c r="AN135" i="9"/>
  <c r="AO135" i="9" s="1"/>
  <c r="AL135" i="9"/>
  <c r="AM135" i="9" s="1"/>
  <c r="AJ135" i="9"/>
  <c r="AI135" i="9"/>
  <c r="Z135" i="9"/>
  <c r="AA135" i="9" s="1"/>
  <c r="X135" i="9"/>
  <c r="V135" i="9"/>
  <c r="W135" i="9" s="1"/>
  <c r="U135" i="9"/>
  <c r="T135" i="9"/>
  <c r="S135" i="9"/>
  <c r="K135" i="9"/>
  <c r="L135" i="9" s="1"/>
  <c r="I135" i="9"/>
  <c r="J135" i="9" s="1"/>
  <c r="G135" i="9"/>
  <c r="E135" i="9"/>
  <c r="F135" i="9" s="1"/>
  <c r="D135" i="9"/>
  <c r="AS134" i="9"/>
  <c r="AR134" i="9"/>
  <c r="AC134" i="9"/>
  <c r="AB134" i="9"/>
  <c r="N134" i="9"/>
  <c r="M134" i="9"/>
  <c r="AS133" i="9"/>
  <c r="AR133" i="9"/>
  <c r="AC133" i="9"/>
  <c r="AB133" i="9"/>
  <c r="N133" i="9"/>
  <c r="M133" i="9"/>
  <c r="AS132" i="9"/>
  <c r="AR132" i="9"/>
  <c r="AC132" i="9"/>
  <c r="AB132" i="9"/>
  <c r="N132" i="9"/>
  <c r="M132" i="9"/>
  <c r="AS131" i="9"/>
  <c r="AR131" i="9"/>
  <c r="AC131" i="9"/>
  <c r="AB131" i="9"/>
  <c r="N131" i="9"/>
  <c r="M131" i="9"/>
  <c r="AS130" i="9"/>
  <c r="AR130" i="9"/>
  <c r="AC130" i="9"/>
  <c r="AB130" i="9"/>
  <c r="N130" i="9"/>
  <c r="M130" i="9"/>
  <c r="AS129" i="9"/>
  <c r="AR129" i="9"/>
  <c r="AC129" i="9"/>
  <c r="AB129" i="9"/>
  <c r="N129" i="9"/>
  <c r="M129" i="9"/>
  <c r="AS128" i="9"/>
  <c r="AR128" i="9"/>
  <c r="AC128" i="9"/>
  <c r="AB128" i="9"/>
  <c r="N128" i="9"/>
  <c r="M128" i="9"/>
  <c r="AS127" i="9"/>
  <c r="AR127" i="9"/>
  <c r="AC127" i="9"/>
  <c r="AB127" i="9"/>
  <c r="N127" i="9"/>
  <c r="M127" i="9"/>
  <c r="AS126" i="9"/>
  <c r="AR126" i="9"/>
  <c r="AC126" i="9"/>
  <c r="AB126" i="9"/>
  <c r="N126" i="9"/>
  <c r="M126" i="9"/>
  <c r="AS125" i="9"/>
  <c r="AR125" i="9"/>
  <c r="AC125" i="9"/>
  <c r="AB125" i="9"/>
  <c r="N125" i="9"/>
  <c r="M125" i="9"/>
  <c r="AS124" i="9"/>
  <c r="AR124" i="9"/>
  <c r="AC124" i="9"/>
  <c r="AB124" i="9"/>
  <c r="N124" i="9"/>
  <c r="M124" i="9"/>
  <c r="AS123" i="9"/>
  <c r="AR123" i="9"/>
  <c r="AC123" i="9"/>
  <c r="AB123" i="9"/>
  <c r="N123" i="9"/>
  <c r="M123" i="9"/>
  <c r="AS122" i="9"/>
  <c r="AR122" i="9"/>
  <c r="AC122" i="9"/>
  <c r="AB122" i="9"/>
  <c r="N122" i="9"/>
  <c r="M122" i="9"/>
  <c r="AS121" i="9"/>
  <c r="AR121" i="9"/>
  <c r="AC121" i="9"/>
  <c r="AB121" i="9"/>
  <c r="N121" i="9"/>
  <c r="M121" i="9"/>
  <c r="M135" i="9" s="1"/>
  <c r="N135" i="9" s="1"/>
  <c r="AP120" i="9"/>
  <c r="AQ120" i="9" s="1"/>
  <c r="AN120" i="9"/>
  <c r="AO120" i="9" s="1"/>
  <c r="AM120" i="9"/>
  <c r="AL120" i="9"/>
  <c r="AJ120" i="9"/>
  <c r="AI120" i="9"/>
  <c r="Z120" i="9"/>
  <c r="AA120" i="9" s="1"/>
  <c r="X120" i="9"/>
  <c r="AE120" i="9" s="1"/>
  <c r="V120" i="9"/>
  <c r="T120" i="9"/>
  <c r="U120" i="9" s="1"/>
  <c r="S120" i="9"/>
  <c r="K120" i="9"/>
  <c r="L120" i="9" s="1"/>
  <c r="J120" i="9"/>
  <c r="I120" i="9"/>
  <c r="G120" i="9"/>
  <c r="E120" i="9"/>
  <c r="F120" i="9" s="1"/>
  <c r="D120" i="9"/>
  <c r="AS119" i="9"/>
  <c r="AR119" i="9"/>
  <c r="AC119" i="9"/>
  <c r="AB119" i="9"/>
  <c r="N119" i="9"/>
  <c r="M119" i="9"/>
  <c r="AS118" i="9"/>
  <c r="AR118" i="9"/>
  <c r="AC118" i="9"/>
  <c r="AB118" i="9"/>
  <c r="N118" i="9"/>
  <c r="M118" i="9"/>
  <c r="AS117" i="9"/>
  <c r="AR117" i="9"/>
  <c r="AC117" i="9"/>
  <c r="AB117" i="9"/>
  <c r="N117" i="9"/>
  <c r="M117" i="9"/>
  <c r="AS116" i="9"/>
  <c r="AR116" i="9"/>
  <c r="AC116" i="9"/>
  <c r="AB116" i="9"/>
  <c r="N116" i="9"/>
  <c r="M116" i="9"/>
  <c r="AS115" i="9"/>
  <c r="AR115" i="9"/>
  <c r="AC115" i="9"/>
  <c r="AB115" i="9"/>
  <c r="N115" i="9"/>
  <c r="M115" i="9"/>
  <c r="AS114" i="9"/>
  <c r="AR114" i="9"/>
  <c r="AC114" i="9"/>
  <c r="AB114" i="9"/>
  <c r="N114" i="9"/>
  <c r="M114" i="9"/>
  <c r="AS113" i="9"/>
  <c r="AR113" i="9"/>
  <c r="AC113" i="9"/>
  <c r="AB113" i="9"/>
  <c r="N113" i="9"/>
  <c r="M113" i="9"/>
  <c r="AS112" i="9"/>
  <c r="AR112" i="9"/>
  <c r="AC112" i="9"/>
  <c r="AB112" i="9"/>
  <c r="AB120" i="9" s="1"/>
  <c r="AC120" i="9" s="1"/>
  <c r="N112" i="9"/>
  <c r="M112" i="9"/>
  <c r="AP111" i="9"/>
  <c r="AQ111" i="9" s="1"/>
  <c r="AN111" i="9"/>
  <c r="AO111" i="9" s="1"/>
  <c r="AL111" i="9"/>
  <c r="AM111" i="9" s="1"/>
  <c r="AJ111" i="9"/>
  <c r="AK111" i="9" s="1"/>
  <c r="AI111" i="9"/>
  <c r="Z111" i="9"/>
  <c r="X111" i="9"/>
  <c r="V111" i="9"/>
  <c r="W111" i="9" s="1"/>
  <c r="T111" i="9"/>
  <c r="AE111" i="9" s="1"/>
  <c r="S111" i="9"/>
  <c r="AF111" i="9" s="1"/>
  <c r="K111" i="9"/>
  <c r="L111" i="9" s="1"/>
  <c r="I111" i="9"/>
  <c r="J111" i="9" s="1"/>
  <c r="G111" i="9"/>
  <c r="H111" i="9" s="1"/>
  <c r="E111" i="9"/>
  <c r="F111" i="9" s="1"/>
  <c r="D111" i="9"/>
  <c r="AS110" i="9"/>
  <c r="AR110" i="9"/>
  <c r="AC110" i="9"/>
  <c r="AB110" i="9"/>
  <c r="N110" i="9"/>
  <c r="M110" i="9"/>
  <c r="AS109" i="9"/>
  <c r="AR109" i="9"/>
  <c r="AC109" i="9"/>
  <c r="AB109" i="9"/>
  <c r="N109" i="9"/>
  <c r="M109" i="9"/>
  <c r="AS108" i="9"/>
  <c r="AR108" i="9"/>
  <c r="AC108" i="9"/>
  <c r="AB108" i="9"/>
  <c r="N108" i="9"/>
  <c r="M108" i="9"/>
  <c r="AS107" i="9"/>
  <c r="AR107" i="9"/>
  <c r="AC107" i="9"/>
  <c r="AB107" i="9"/>
  <c r="N107" i="9"/>
  <c r="M107" i="9"/>
  <c r="AS106" i="9"/>
  <c r="AR106" i="9"/>
  <c r="AC106" i="9"/>
  <c r="AB106" i="9"/>
  <c r="N106" i="9"/>
  <c r="M106" i="9"/>
  <c r="AS105" i="9"/>
  <c r="AR105" i="9"/>
  <c r="AC105" i="9"/>
  <c r="AB105" i="9"/>
  <c r="N105" i="9"/>
  <c r="M105" i="9"/>
  <c r="AS104" i="9"/>
  <c r="AR104" i="9"/>
  <c r="AC104" i="9"/>
  <c r="AB104" i="9"/>
  <c r="N104" i="9"/>
  <c r="M104" i="9"/>
  <c r="AS103" i="9"/>
  <c r="AR103" i="9"/>
  <c r="AC103" i="9"/>
  <c r="AB103" i="9"/>
  <c r="AB111" i="9" s="1"/>
  <c r="AC111" i="9" s="1"/>
  <c r="N103" i="9"/>
  <c r="M103" i="9"/>
  <c r="M111" i="9" s="1"/>
  <c r="N111" i="9" s="1"/>
  <c r="AP102" i="9"/>
  <c r="AU102" i="9" s="1"/>
  <c r="AN102" i="9"/>
  <c r="AL102" i="9"/>
  <c r="AJ102" i="9"/>
  <c r="AK102" i="9" s="1"/>
  <c r="AI102" i="9"/>
  <c r="Z102" i="9"/>
  <c r="AA102" i="9" s="1"/>
  <c r="X102" i="9"/>
  <c r="Y102" i="9" s="1"/>
  <c r="V102" i="9"/>
  <c r="T102" i="9"/>
  <c r="U102" i="9" s="1"/>
  <c r="S102" i="9"/>
  <c r="K102" i="9"/>
  <c r="I102" i="9"/>
  <c r="G102" i="9"/>
  <c r="E102" i="9"/>
  <c r="P102" i="9" s="1"/>
  <c r="D102" i="9"/>
  <c r="J102" i="9" s="1"/>
  <c r="AS101" i="9"/>
  <c r="AR101" i="9"/>
  <c r="AC101" i="9"/>
  <c r="AB101" i="9"/>
  <c r="N101" i="9"/>
  <c r="M101" i="9"/>
  <c r="AS100" i="9"/>
  <c r="AR100" i="9"/>
  <c r="AC100" i="9"/>
  <c r="AB100" i="9"/>
  <c r="N100" i="9"/>
  <c r="M100" i="9"/>
  <c r="AS99" i="9"/>
  <c r="AR99" i="9"/>
  <c r="AC99" i="9"/>
  <c r="AB99" i="9"/>
  <c r="N99" i="9"/>
  <c r="M99" i="9"/>
  <c r="AS98" i="9"/>
  <c r="AR98" i="9"/>
  <c r="AC98" i="9"/>
  <c r="AB98" i="9"/>
  <c r="N98" i="9"/>
  <c r="M98" i="9"/>
  <c r="AS97" i="9"/>
  <c r="AR97" i="9"/>
  <c r="AC97" i="9"/>
  <c r="AB97" i="9"/>
  <c r="N97" i="9"/>
  <c r="M97" i="9"/>
  <c r="AS96" i="9"/>
  <c r="AR96" i="9"/>
  <c r="AC96" i="9"/>
  <c r="AB96" i="9"/>
  <c r="N96" i="9"/>
  <c r="M96" i="9"/>
  <c r="AS95" i="9"/>
  <c r="AR95" i="9"/>
  <c r="AC95" i="9"/>
  <c r="AB95" i="9"/>
  <c r="N95" i="9"/>
  <c r="M95" i="9"/>
  <c r="AP94" i="9"/>
  <c r="AN94" i="9"/>
  <c r="AL94" i="9"/>
  <c r="AJ94" i="9"/>
  <c r="AI94" i="9"/>
  <c r="Z94" i="9"/>
  <c r="AA94" i="9" s="1"/>
  <c r="X94" i="9"/>
  <c r="Y94" i="9" s="1"/>
  <c r="V94" i="9"/>
  <c r="T94" i="9"/>
  <c r="AE94" i="9" s="1"/>
  <c r="S94" i="9"/>
  <c r="K94" i="9"/>
  <c r="L94" i="9" s="1"/>
  <c r="I94" i="9"/>
  <c r="J94" i="9" s="1"/>
  <c r="G94" i="9"/>
  <c r="H94" i="9" s="1"/>
  <c r="E94" i="9"/>
  <c r="F94" i="9" s="1"/>
  <c r="D94" i="9"/>
  <c r="AS93" i="9"/>
  <c r="AR93" i="9"/>
  <c r="AC93" i="9"/>
  <c r="AB93" i="9"/>
  <c r="N93" i="9"/>
  <c r="M93" i="9"/>
  <c r="AS92" i="9"/>
  <c r="AR92" i="9"/>
  <c r="AC92" i="9"/>
  <c r="AB92" i="9"/>
  <c r="N92" i="9"/>
  <c r="M92" i="9"/>
  <c r="AS91" i="9"/>
  <c r="AR91" i="9"/>
  <c r="AC91" i="9"/>
  <c r="AB91" i="9"/>
  <c r="N91" i="9"/>
  <c r="M91" i="9"/>
  <c r="AS90" i="9"/>
  <c r="AR90" i="9"/>
  <c r="AC90" i="9"/>
  <c r="AB90" i="9"/>
  <c r="N90" i="9"/>
  <c r="M90" i="9"/>
  <c r="AS89" i="9"/>
  <c r="AR89" i="9"/>
  <c r="AC89" i="9"/>
  <c r="AB89" i="9"/>
  <c r="N89" i="9"/>
  <c r="M89" i="9"/>
  <c r="AS88" i="9"/>
  <c r="AR88" i="9"/>
  <c r="AC88" i="9"/>
  <c r="AB88" i="9"/>
  <c r="N88" i="9"/>
  <c r="M88" i="9"/>
  <c r="AS87" i="9"/>
  <c r="AR87" i="9"/>
  <c r="AC87" i="9"/>
  <c r="AB87" i="9"/>
  <c r="N87" i="9"/>
  <c r="M87" i="9"/>
  <c r="AS86" i="9"/>
  <c r="AR86" i="9"/>
  <c r="AC86" i="9"/>
  <c r="AB86" i="9"/>
  <c r="N86" i="9"/>
  <c r="M86" i="9"/>
  <c r="AS85" i="9"/>
  <c r="AR85" i="9"/>
  <c r="AR94" i="9" s="1"/>
  <c r="AS94" i="9" s="1"/>
  <c r="AC85" i="9"/>
  <c r="AB85" i="9"/>
  <c r="N85" i="9"/>
  <c r="M85" i="9"/>
  <c r="AS84" i="9"/>
  <c r="AR84" i="9"/>
  <c r="AC84" i="9"/>
  <c r="AB84" i="9"/>
  <c r="AB94" i="9" s="1"/>
  <c r="AC94" i="9" s="1"/>
  <c r="N84" i="9"/>
  <c r="M84" i="9"/>
  <c r="M94" i="9" s="1"/>
  <c r="N94" i="9" s="1"/>
  <c r="AP83" i="9"/>
  <c r="AN83" i="9"/>
  <c r="AL83" i="9"/>
  <c r="AU83" i="9" s="1"/>
  <c r="AJ83" i="9"/>
  <c r="AI83" i="9"/>
  <c r="AQ83" i="9" s="1"/>
  <c r="Z83" i="9"/>
  <c r="X83" i="9"/>
  <c r="Y83" i="9" s="1"/>
  <c r="V83" i="9"/>
  <c r="T83" i="9"/>
  <c r="U83" i="9" s="1"/>
  <c r="S83" i="9"/>
  <c r="K83" i="9"/>
  <c r="L83" i="9" s="1"/>
  <c r="I83" i="9"/>
  <c r="G83" i="9"/>
  <c r="H83" i="9" s="1"/>
  <c r="E83" i="9"/>
  <c r="D83" i="9"/>
  <c r="AS82" i="9"/>
  <c r="AR82" i="9"/>
  <c r="AC82" i="9"/>
  <c r="AB82" i="9"/>
  <c r="N82" i="9"/>
  <c r="M82" i="9"/>
  <c r="AS81" i="9"/>
  <c r="AR81" i="9"/>
  <c r="AC81" i="9"/>
  <c r="AB81" i="9"/>
  <c r="N81" i="9"/>
  <c r="M81" i="9"/>
  <c r="AS80" i="9"/>
  <c r="AR80" i="9"/>
  <c r="AC80" i="9"/>
  <c r="AB80" i="9"/>
  <c r="N80" i="9"/>
  <c r="M80" i="9"/>
  <c r="AS79" i="9"/>
  <c r="AR79" i="9"/>
  <c r="AC79" i="9"/>
  <c r="AB79" i="9"/>
  <c r="N79" i="9"/>
  <c r="M79" i="9"/>
  <c r="AS78" i="9"/>
  <c r="AR78" i="9"/>
  <c r="AC78" i="9"/>
  <c r="AB78" i="9"/>
  <c r="N78" i="9"/>
  <c r="M78" i="9"/>
  <c r="AS77" i="9"/>
  <c r="AR77" i="9"/>
  <c r="AC77" i="9"/>
  <c r="AB77" i="9"/>
  <c r="N77" i="9"/>
  <c r="M77" i="9"/>
  <c r="AS76" i="9"/>
  <c r="AR76" i="9"/>
  <c r="AC76" i="9"/>
  <c r="AB76" i="9"/>
  <c r="N76" i="9"/>
  <c r="M76" i="9"/>
  <c r="AS75" i="9"/>
  <c r="AR75" i="9"/>
  <c r="AC75" i="9"/>
  <c r="AB75" i="9"/>
  <c r="N75" i="9"/>
  <c r="M75" i="9"/>
  <c r="AS74" i="9"/>
  <c r="AR74" i="9"/>
  <c r="AC74" i="9"/>
  <c r="AB74" i="9"/>
  <c r="N74" i="9"/>
  <c r="M74" i="9"/>
  <c r="AS73" i="9"/>
  <c r="AR73" i="9"/>
  <c r="AC73" i="9"/>
  <c r="AB73" i="9"/>
  <c r="N73" i="9"/>
  <c r="M73" i="9"/>
  <c r="AS72" i="9"/>
  <c r="AR72" i="9"/>
  <c r="AC72" i="9"/>
  <c r="AB72" i="9"/>
  <c r="AB83" i="9" s="1"/>
  <c r="AC83" i="9" s="1"/>
  <c r="N72" i="9"/>
  <c r="M72" i="9"/>
  <c r="M83" i="9" s="1"/>
  <c r="N83" i="9" s="1"/>
  <c r="AP71" i="9"/>
  <c r="AN71" i="9"/>
  <c r="AO71" i="9" s="1"/>
  <c r="AL71" i="9"/>
  <c r="AJ71" i="9"/>
  <c r="AK71" i="9" s="1"/>
  <c r="AI71" i="9"/>
  <c r="Z71" i="9"/>
  <c r="AA71" i="9" s="1"/>
  <c r="X71" i="9"/>
  <c r="Y71" i="9" s="1"/>
  <c r="V71" i="9"/>
  <c r="W71" i="9" s="1"/>
  <c r="T71" i="9"/>
  <c r="S71" i="9"/>
  <c r="U71" i="9" s="1"/>
  <c r="M71" i="9"/>
  <c r="N71" i="9" s="1"/>
  <c r="K71" i="9"/>
  <c r="I71" i="9"/>
  <c r="J71" i="9" s="1"/>
  <c r="G71" i="9"/>
  <c r="E71" i="9"/>
  <c r="F71" i="9" s="1"/>
  <c r="D71" i="9"/>
  <c r="AS70" i="9"/>
  <c r="AR70" i="9"/>
  <c r="AC70" i="9"/>
  <c r="AB70" i="9"/>
  <c r="N70" i="9"/>
  <c r="M70" i="9"/>
  <c r="AS69" i="9"/>
  <c r="AR69" i="9"/>
  <c r="AC69" i="9"/>
  <c r="AB69" i="9"/>
  <c r="N69" i="9"/>
  <c r="M69" i="9"/>
  <c r="AS68" i="9"/>
  <c r="AR68" i="9"/>
  <c r="AC68" i="9"/>
  <c r="AB68" i="9"/>
  <c r="N68" i="9"/>
  <c r="M68" i="9"/>
  <c r="AS67" i="9"/>
  <c r="AR67" i="9"/>
  <c r="AC67" i="9"/>
  <c r="AB67" i="9"/>
  <c r="N67" i="9"/>
  <c r="M67" i="9"/>
  <c r="AS66" i="9"/>
  <c r="AR66" i="9"/>
  <c r="AC66" i="9"/>
  <c r="AB66" i="9"/>
  <c r="N66" i="9"/>
  <c r="M66" i="9"/>
  <c r="AS65" i="9"/>
  <c r="AR65" i="9"/>
  <c r="AC65" i="9"/>
  <c r="AB65" i="9"/>
  <c r="N65" i="9"/>
  <c r="M65" i="9"/>
  <c r="AS64" i="9"/>
  <c r="AR64" i="9"/>
  <c r="AC64" i="9"/>
  <c r="AB64" i="9"/>
  <c r="N64" i="9"/>
  <c r="M64" i="9"/>
  <c r="AS63" i="9"/>
  <c r="AR63" i="9"/>
  <c r="AC63" i="9"/>
  <c r="AB63" i="9"/>
  <c r="N63" i="9"/>
  <c r="M63" i="9"/>
  <c r="AS62" i="9"/>
  <c r="AR62" i="9"/>
  <c r="AR71" i="9" s="1"/>
  <c r="AS71" i="9" s="1"/>
  <c r="AC62" i="9"/>
  <c r="AB62" i="9"/>
  <c r="AB71" i="9" s="1"/>
  <c r="AC71" i="9" s="1"/>
  <c r="N62" i="9"/>
  <c r="M62" i="9"/>
  <c r="AP61" i="9"/>
  <c r="AN61" i="9"/>
  <c r="AL61" i="9"/>
  <c r="AM61" i="9" s="1"/>
  <c r="AK61" i="9"/>
  <c r="AJ61" i="9"/>
  <c r="AI61" i="9"/>
  <c r="Z61" i="9"/>
  <c r="X61" i="9"/>
  <c r="AE61" i="9" s="1"/>
  <c r="V61" i="9"/>
  <c r="T61" i="9"/>
  <c r="S61" i="9"/>
  <c r="AF61" i="9" s="1"/>
  <c r="K61" i="9"/>
  <c r="L61" i="9" s="1"/>
  <c r="I61" i="9"/>
  <c r="J61" i="9" s="1"/>
  <c r="G61" i="9"/>
  <c r="E61" i="9"/>
  <c r="F61" i="9" s="1"/>
  <c r="D61" i="9"/>
  <c r="H61" i="9" s="1"/>
  <c r="AS60" i="9"/>
  <c r="AR60" i="9"/>
  <c r="AC60" i="9"/>
  <c r="AB60" i="9"/>
  <c r="N60" i="9"/>
  <c r="M60" i="9"/>
  <c r="AS59" i="9"/>
  <c r="AR59" i="9"/>
  <c r="AC59" i="9"/>
  <c r="AB59" i="9"/>
  <c r="N59" i="9"/>
  <c r="M59" i="9"/>
  <c r="AS58" i="9"/>
  <c r="AR58" i="9"/>
  <c r="AC58" i="9"/>
  <c r="AB58" i="9"/>
  <c r="N58" i="9"/>
  <c r="M58" i="9"/>
  <c r="AS57" i="9"/>
  <c r="AR57" i="9"/>
  <c r="AC57" i="9"/>
  <c r="AB57" i="9"/>
  <c r="N57" i="9"/>
  <c r="M57" i="9"/>
  <c r="AS56" i="9"/>
  <c r="AR56" i="9"/>
  <c r="AC56" i="9"/>
  <c r="AB56" i="9"/>
  <c r="N56" i="9"/>
  <c r="M56" i="9"/>
  <c r="AS55" i="9"/>
  <c r="AR55" i="9"/>
  <c r="AC55" i="9"/>
  <c r="AB55" i="9"/>
  <c r="N55" i="9"/>
  <c r="M55" i="9"/>
  <c r="AS54" i="9"/>
  <c r="AR54" i="9"/>
  <c r="AC54" i="9"/>
  <c r="AB54" i="9"/>
  <c r="N54" i="9"/>
  <c r="M54" i="9"/>
  <c r="AS53" i="9"/>
  <c r="AR53" i="9"/>
  <c r="AC53" i="9"/>
  <c r="AB53" i="9"/>
  <c r="N53" i="9"/>
  <c r="M53" i="9"/>
  <c r="AS52" i="9"/>
  <c r="AR52" i="9"/>
  <c r="AR61" i="9" s="1"/>
  <c r="AS61" i="9" s="1"/>
  <c r="AC52" i="9"/>
  <c r="AB52" i="9"/>
  <c r="N52" i="9"/>
  <c r="M52" i="9"/>
  <c r="AP51" i="9"/>
  <c r="AN51" i="9"/>
  <c r="AL51" i="9"/>
  <c r="AJ51" i="9"/>
  <c r="AU51" i="9" s="1"/>
  <c r="AI51" i="9"/>
  <c r="AV51" i="9" s="1"/>
  <c r="Z51" i="9"/>
  <c r="AA51" i="9" s="1"/>
  <c r="X51" i="9"/>
  <c r="V51" i="9"/>
  <c r="T51" i="9"/>
  <c r="S51" i="9"/>
  <c r="U51" i="9" s="1"/>
  <c r="M51" i="9"/>
  <c r="N51" i="9" s="1"/>
  <c r="K51" i="9"/>
  <c r="I51" i="9"/>
  <c r="J51" i="9" s="1"/>
  <c r="G51" i="9"/>
  <c r="H51" i="9" s="1"/>
  <c r="E51" i="9"/>
  <c r="F51" i="9" s="1"/>
  <c r="D51" i="9"/>
  <c r="AS50" i="9"/>
  <c r="AR50" i="9"/>
  <c r="AC50" i="9"/>
  <c r="AB50" i="9"/>
  <c r="N50" i="9"/>
  <c r="M50" i="9"/>
  <c r="AS49" i="9"/>
  <c r="AR49" i="9"/>
  <c r="AC49" i="9"/>
  <c r="AB49" i="9"/>
  <c r="N49" i="9"/>
  <c r="M49" i="9"/>
  <c r="AS48" i="9"/>
  <c r="AR48" i="9"/>
  <c r="AC48" i="9"/>
  <c r="AB48" i="9"/>
  <c r="N48" i="9"/>
  <c r="M48" i="9"/>
  <c r="AS47" i="9"/>
  <c r="AR47" i="9"/>
  <c r="AC47" i="9"/>
  <c r="AB47" i="9"/>
  <c r="N47" i="9"/>
  <c r="M47" i="9"/>
  <c r="AS46" i="9"/>
  <c r="AR46" i="9"/>
  <c r="AC46" i="9"/>
  <c r="AB46" i="9"/>
  <c r="N46" i="9"/>
  <c r="M46" i="9"/>
  <c r="AS45" i="9"/>
  <c r="AR45" i="9"/>
  <c r="AC45" i="9"/>
  <c r="AB45" i="9"/>
  <c r="N45" i="9"/>
  <c r="M45" i="9"/>
  <c r="AS44" i="9"/>
  <c r="AR44" i="9"/>
  <c r="AC44" i="9"/>
  <c r="AB44" i="9"/>
  <c r="N44" i="9"/>
  <c r="M44" i="9"/>
  <c r="AS43" i="9"/>
  <c r="AR43" i="9"/>
  <c r="AC43" i="9"/>
  <c r="AB43" i="9"/>
  <c r="N43" i="9"/>
  <c r="M43" i="9"/>
  <c r="AP42" i="9"/>
  <c r="AN42" i="9"/>
  <c r="AM42" i="9"/>
  <c r="AL42" i="9"/>
  <c r="AJ42" i="9"/>
  <c r="AI42" i="9"/>
  <c r="Z42" i="9"/>
  <c r="AA42" i="9" s="1"/>
  <c r="X42" i="9"/>
  <c r="V42" i="9"/>
  <c r="W42" i="9" s="1"/>
  <c r="T42" i="9"/>
  <c r="U42" i="9" s="1"/>
  <c r="S42" i="9"/>
  <c r="K42" i="9"/>
  <c r="I42" i="9"/>
  <c r="J42" i="9" s="1"/>
  <c r="G42" i="9"/>
  <c r="E42" i="9"/>
  <c r="D42" i="9"/>
  <c r="H42" i="9" s="1"/>
  <c r="AS41" i="9"/>
  <c r="AR41" i="9"/>
  <c r="AC41" i="9"/>
  <c r="AB41" i="9"/>
  <c r="N41" i="9"/>
  <c r="M41" i="9"/>
  <c r="AS40" i="9"/>
  <c r="AR40" i="9"/>
  <c r="AC40" i="9"/>
  <c r="AB40" i="9"/>
  <c r="N40" i="9"/>
  <c r="M40" i="9"/>
  <c r="AS39" i="9"/>
  <c r="AR39" i="9"/>
  <c r="AC39" i="9"/>
  <c r="AB39" i="9"/>
  <c r="N39" i="9"/>
  <c r="M39" i="9"/>
  <c r="AS38" i="9"/>
  <c r="AR38" i="9"/>
  <c r="AC38" i="9"/>
  <c r="AB38" i="9"/>
  <c r="N38" i="9"/>
  <c r="M38" i="9"/>
  <c r="AS37" i="9"/>
  <c r="AR37" i="9"/>
  <c r="AC37" i="9"/>
  <c r="AB37" i="9"/>
  <c r="N37" i="9"/>
  <c r="M37" i="9"/>
  <c r="AS36" i="9"/>
  <c r="AR36" i="9"/>
  <c r="AC36" i="9"/>
  <c r="AB36" i="9"/>
  <c r="N36" i="9"/>
  <c r="M36" i="9"/>
  <c r="AS35" i="9"/>
  <c r="AR35" i="9"/>
  <c r="AC35" i="9"/>
  <c r="AB35" i="9"/>
  <c r="N35" i="9"/>
  <c r="M35" i="9"/>
  <c r="AS34" i="9"/>
  <c r="AR34" i="9"/>
  <c r="AC34" i="9"/>
  <c r="AB34" i="9"/>
  <c r="N34" i="9"/>
  <c r="M34" i="9"/>
  <c r="AS33" i="9"/>
  <c r="AR33" i="9"/>
  <c r="AC33" i="9"/>
  <c r="AB33" i="9"/>
  <c r="N33" i="9"/>
  <c r="M33" i="9"/>
  <c r="AS32" i="9"/>
  <c r="AR32" i="9"/>
  <c r="AC32" i="9"/>
  <c r="AB32" i="9"/>
  <c r="N32" i="9"/>
  <c r="M32" i="9"/>
  <c r="AS31" i="9"/>
  <c r="AR31" i="9"/>
  <c r="AC31" i="9"/>
  <c r="AB31" i="9"/>
  <c r="N31" i="9"/>
  <c r="M31" i="9"/>
  <c r="AS30" i="9"/>
  <c r="AR30" i="9"/>
  <c r="AC30" i="9"/>
  <c r="AB30" i="9"/>
  <c r="N30" i="9"/>
  <c r="M30" i="9"/>
  <c r="AS29" i="9"/>
  <c r="AR29" i="9"/>
  <c r="AC29" i="9"/>
  <c r="AB29" i="9"/>
  <c r="N29" i="9"/>
  <c r="M29" i="9"/>
  <c r="AS28" i="9"/>
  <c r="AR28" i="9"/>
  <c r="AC28" i="9"/>
  <c r="AB28" i="9"/>
  <c r="N28" i="9"/>
  <c r="M28" i="9"/>
  <c r="AS27" i="9"/>
  <c r="AR27" i="9"/>
  <c r="AC27" i="9"/>
  <c r="AB27" i="9"/>
  <c r="N27" i="9"/>
  <c r="M27" i="9"/>
  <c r="AS26" i="9"/>
  <c r="AR26" i="9"/>
  <c r="AC26" i="9"/>
  <c r="AB26" i="9"/>
  <c r="N26" i="9"/>
  <c r="M26" i="9"/>
  <c r="AS25" i="9"/>
  <c r="AR25" i="9"/>
  <c r="AC25" i="9"/>
  <c r="AB25" i="9"/>
  <c r="N25" i="9"/>
  <c r="M25" i="9"/>
  <c r="AS24" i="9"/>
  <c r="AR24" i="9"/>
  <c r="AC24" i="9"/>
  <c r="AB24" i="9"/>
  <c r="N24" i="9"/>
  <c r="M24" i="9"/>
  <c r="AS23" i="9"/>
  <c r="AR23" i="9"/>
  <c r="AC23" i="9"/>
  <c r="AB23" i="9"/>
  <c r="N23" i="9"/>
  <c r="M23" i="9"/>
  <c r="AS22" i="9"/>
  <c r="AR22" i="9"/>
  <c r="AC22" i="9"/>
  <c r="AB22" i="9"/>
  <c r="N22" i="9"/>
  <c r="M22" i="9"/>
  <c r="AS21" i="9"/>
  <c r="AR21" i="9"/>
  <c r="AC21" i="9"/>
  <c r="AB21" i="9"/>
  <c r="N21" i="9"/>
  <c r="M21" i="9"/>
  <c r="AP20" i="9"/>
  <c r="AN20" i="9"/>
  <c r="AO20" i="9" s="1"/>
  <c r="AL20" i="9"/>
  <c r="AL208" i="9" s="1"/>
  <c r="AJ20" i="9"/>
  <c r="AI20" i="9"/>
  <c r="Z20" i="9"/>
  <c r="X20" i="9"/>
  <c r="V20" i="9"/>
  <c r="T20" i="9"/>
  <c r="AE20" i="9" s="1"/>
  <c r="S20" i="9"/>
  <c r="K20" i="9"/>
  <c r="I20" i="9"/>
  <c r="G20" i="9"/>
  <c r="E20" i="9"/>
  <c r="D20" i="9"/>
  <c r="AS19" i="9"/>
  <c r="AR19" i="9"/>
  <c r="AC19" i="9"/>
  <c r="AB19" i="9"/>
  <c r="N19" i="9"/>
  <c r="M19" i="9"/>
  <c r="AS18" i="9"/>
  <c r="AR18" i="9"/>
  <c r="AC18" i="9"/>
  <c r="AB18" i="9"/>
  <c r="N18" i="9"/>
  <c r="M18" i="9"/>
  <c r="AS17" i="9"/>
  <c r="AR17" i="9"/>
  <c r="AC17" i="9"/>
  <c r="AB17" i="9"/>
  <c r="N17" i="9"/>
  <c r="M17" i="9"/>
  <c r="AS16" i="9"/>
  <c r="AR16" i="9"/>
  <c r="AC16" i="9"/>
  <c r="AB16" i="9"/>
  <c r="N16" i="9"/>
  <c r="M16" i="9"/>
  <c r="AS15" i="9"/>
  <c r="AR15" i="9"/>
  <c r="AC15" i="9"/>
  <c r="AB15" i="9"/>
  <c r="N15" i="9"/>
  <c r="M15" i="9"/>
  <c r="AS14" i="9"/>
  <c r="AR14" i="9"/>
  <c r="AC14" i="9"/>
  <c r="AB14" i="9"/>
  <c r="N14" i="9"/>
  <c r="M14" i="9"/>
  <c r="AS13" i="9"/>
  <c r="AR13" i="9"/>
  <c r="AC13" i="9"/>
  <c r="AB13" i="9"/>
  <c r="N13" i="9"/>
  <c r="M13" i="9"/>
  <c r="AS12" i="9"/>
  <c r="AR12" i="9"/>
  <c r="AC12" i="9"/>
  <c r="AB12" i="9"/>
  <c r="N12" i="9"/>
  <c r="M12" i="9"/>
  <c r="AS11" i="9"/>
  <c r="AR11" i="9"/>
  <c r="AC11" i="9"/>
  <c r="AB11" i="9"/>
  <c r="N11" i="9"/>
  <c r="M11" i="9"/>
  <c r="AS10" i="9"/>
  <c r="AR10" i="9"/>
  <c r="AC10" i="9"/>
  <c r="AB10" i="9"/>
  <c r="N10" i="9"/>
  <c r="M10" i="9"/>
  <c r="AS9" i="9"/>
  <c r="AR9" i="9"/>
  <c r="AC9" i="9"/>
  <c r="AB9" i="9"/>
  <c r="N9" i="9"/>
  <c r="M9" i="9"/>
  <c r="AS8" i="9"/>
  <c r="AR8" i="9"/>
  <c r="AC8" i="9"/>
  <c r="AB8" i="9"/>
  <c r="N8" i="9"/>
  <c r="M8" i="9"/>
  <c r="AS7" i="9"/>
  <c r="AR7" i="9"/>
  <c r="AC7" i="9"/>
  <c r="AB7" i="9"/>
  <c r="N7" i="9"/>
  <c r="M7" i="9"/>
  <c r="AS6" i="9"/>
  <c r="AR6" i="9"/>
  <c r="AC6" i="9"/>
  <c r="AB6" i="9"/>
  <c r="N6" i="9"/>
  <c r="M6" i="9"/>
  <c r="AS5" i="9"/>
  <c r="AR5" i="9"/>
  <c r="AC5" i="9"/>
  <c r="AB5" i="9"/>
  <c r="N5" i="9"/>
  <c r="M5" i="9"/>
  <c r="AS4" i="9"/>
  <c r="AR4" i="9"/>
  <c r="AC4" i="9"/>
  <c r="AB4" i="9"/>
  <c r="N4" i="9"/>
  <c r="M4" i="9"/>
  <c r="M20" i="9" s="1"/>
  <c r="N20" i="9" s="1"/>
  <c r="AA111" i="9" l="1"/>
  <c r="AF20" i="9"/>
  <c r="AU20" i="9"/>
  <c r="AR42" i="9"/>
  <c r="AS42" i="9" s="1"/>
  <c r="AR51" i="9"/>
  <c r="AS51" i="9" s="1"/>
  <c r="L51" i="9"/>
  <c r="AB61" i="9"/>
  <c r="AC61" i="9" s="1"/>
  <c r="AU61" i="9"/>
  <c r="L71" i="9"/>
  <c r="AQ71" i="9"/>
  <c r="AA83" i="9"/>
  <c r="AK83" i="9"/>
  <c r="W102" i="9"/>
  <c r="AO102" i="9"/>
  <c r="M120" i="9"/>
  <c r="N120" i="9" s="1"/>
  <c r="H120" i="9"/>
  <c r="W120" i="9"/>
  <c r="H135" i="9"/>
  <c r="M153" i="9"/>
  <c r="N153" i="9" s="1"/>
  <c r="AA153" i="9"/>
  <c r="AO166" i="9"/>
  <c r="AU174" i="9"/>
  <c r="AV174" i="9" s="1"/>
  <c r="F182" i="9"/>
  <c r="U182" i="9"/>
  <c r="P190" i="9"/>
  <c r="AU190" i="9"/>
  <c r="P207" i="9"/>
  <c r="U20" i="9"/>
  <c r="AN208" i="9"/>
  <c r="AM83" i="9"/>
  <c r="AM182" i="9"/>
  <c r="AQ190" i="9"/>
  <c r="F199" i="9"/>
  <c r="W199" i="9"/>
  <c r="AM199" i="9"/>
  <c r="AV207" i="9"/>
  <c r="F20" i="9"/>
  <c r="V208" i="9"/>
  <c r="AP208" i="9"/>
  <c r="F42" i="9"/>
  <c r="AE42" i="9"/>
  <c r="AF42" i="9" s="1"/>
  <c r="AQ42" i="9"/>
  <c r="AE51" i="9"/>
  <c r="AM51" i="9"/>
  <c r="U61" i="9"/>
  <c r="AE71" i="9"/>
  <c r="AF71" i="9" s="1"/>
  <c r="J83" i="9"/>
  <c r="AO83" i="9"/>
  <c r="U94" i="9"/>
  <c r="AK94" i="9"/>
  <c r="AR102" i="9"/>
  <c r="AS102" i="9" s="1"/>
  <c r="H102" i="9"/>
  <c r="AE102" i="9"/>
  <c r="AF102" i="9" s="1"/>
  <c r="U111" i="9"/>
  <c r="AV120" i="9"/>
  <c r="P153" i="9"/>
  <c r="AK153" i="9"/>
  <c r="J166" i="9"/>
  <c r="U174" i="9"/>
  <c r="AR199" i="9"/>
  <c r="AS199" i="9" s="1"/>
  <c r="H199" i="9"/>
  <c r="AO199" i="9"/>
  <c r="L207" i="9"/>
  <c r="AB20" i="9"/>
  <c r="G208" i="9"/>
  <c r="X208" i="9"/>
  <c r="M42" i="9"/>
  <c r="AO51" i="9"/>
  <c r="W61" i="9"/>
  <c r="AO61" i="9"/>
  <c r="P83" i="9"/>
  <c r="W94" i="9"/>
  <c r="AM94" i="9"/>
  <c r="AQ102" i="9"/>
  <c r="AR120" i="9"/>
  <c r="AS120" i="9" s="1"/>
  <c r="AU120" i="9"/>
  <c r="AB135" i="9"/>
  <c r="AC135" i="9" s="1"/>
  <c r="AF135" i="9"/>
  <c r="AU135" i="9"/>
  <c r="AR153" i="9"/>
  <c r="AS153" i="9" s="1"/>
  <c r="AR166" i="9"/>
  <c r="AS166" i="9" s="1"/>
  <c r="L166" i="9"/>
  <c r="AB174" i="9"/>
  <c r="AC174" i="9" s="1"/>
  <c r="W174" i="9"/>
  <c r="AO174" i="9"/>
  <c r="L182" i="9"/>
  <c r="AQ182" i="9"/>
  <c r="J199" i="9"/>
  <c r="AQ199" i="9"/>
  <c r="AF207" i="9"/>
  <c r="AI208" i="9"/>
  <c r="AM208" i="9" s="1"/>
  <c r="I208" i="9"/>
  <c r="Z208" i="9"/>
  <c r="AA208" i="9" s="1"/>
  <c r="W51" i="9"/>
  <c r="AQ51" i="9"/>
  <c r="AQ61" i="9"/>
  <c r="AR83" i="9"/>
  <c r="AS83" i="9" s="1"/>
  <c r="AO94" i="9"/>
  <c r="L102" i="9"/>
  <c r="AR111" i="9"/>
  <c r="AS111" i="9" s="1"/>
  <c r="AK120" i="9"/>
  <c r="AE135" i="9"/>
  <c r="AQ174" i="9"/>
  <c r="M190" i="9"/>
  <c r="N190" i="9" s="1"/>
  <c r="L199" i="9"/>
  <c r="M207" i="9"/>
  <c r="N207" i="9" s="1"/>
  <c r="K208" i="9"/>
  <c r="AA20" i="9"/>
  <c r="AB42" i="9"/>
  <c r="AC42" i="9" s="1"/>
  <c r="AU42" i="9"/>
  <c r="AB51" i="9"/>
  <c r="AC51" i="9" s="1"/>
  <c r="Y51" i="9"/>
  <c r="M61" i="9"/>
  <c r="N61" i="9" s="1"/>
  <c r="AA61" i="9"/>
  <c r="H71" i="9"/>
  <c r="AM71" i="9"/>
  <c r="AE83" i="9"/>
  <c r="AF83" i="9" s="1"/>
  <c r="AQ94" i="9"/>
  <c r="AR135" i="9"/>
  <c r="AS135" i="9" s="1"/>
  <c r="AO153" i="9"/>
  <c r="AU166" i="9"/>
  <c r="AR174" i="9"/>
  <c r="AS174" i="9" s="1"/>
  <c r="AA174" i="9"/>
  <c r="W182" i="9"/>
  <c r="AO190" i="9"/>
  <c r="AO207" i="9"/>
  <c r="AR20" i="9"/>
  <c r="AV20" i="9"/>
  <c r="L42" i="9"/>
  <c r="AK42" i="9"/>
  <c r="AV83" i="9"/>
  <c r="M102" i="9"/>
  <c r="N102" i="9" s="1"/>
  <c r="AB102" i="9"/>
  <c r="AC102" i="9" s="1"/>
  <c r="AM102" i="9"/>
  <c r="Y111" i="9"/>
  <c r="AQ153" i="9"/>
  <c r="AE166" i="9"/>
  <c r="AM166" i="9"/>
  <c r="AB190" i="9"/>
  <c r="AC190" i="9" s="1"/>
  <c r="AB207" i="9"/>
  <c r="AC207" i="9" s="1"/>
  <c r="AQ207" i="9"/>
  <c r="R208" i="1"/>
  <c r="AG208" i="1"/>
  <c r="V208" i="1"/>
  <c r="T208" i="1"/>
  <c r="AI208" i="1"/>
  <c r="X208" i="1"/>
  <c r="AK208" i="1"/>
  <c r="AE208" i="1"/>
  <c r="AS20" i="9"/>
  <c r="AF120" i="9"/>
  <c r="AF166" i="9"/>
  <c r="AF174" i="9"/>
  <c r="AV61" i="9"/>
  <c r="AV135" i="9"/>
  <c r="N42" i="9"/>
  <c r="AF153" i="9"/>
  <c r="AV42" i="9"/>
  <c r="AF94" i="9"/>
  <c r="AV166" i="9"/>
  <c r="AF51" i="9"/>
  <c r="AC20" i="9"/>
  <c r="AV182" i="9"/>
  <c r="H208" i="9"/>
  <c r="AV153" i="9"/>
  <c r="Y42" i="9"/>
  <c r="AF190" i="9"/>
  <c r="W20" i="9"/>
  <c r="AO42" i="9"/>
  <c r="P71" i="9"/>
  <c r="Q71" i="9" s="1"/>
  <c r="F83" i="9"/>
  <c r="P94" i="9"/>
  <c r="Q94" i="9" s="1"/>
  <c r="F102" i="9"/>
  <c r="AV102" i="9"/>
  <c r="P111" i="9"/>
  <c r="Q111" i="9" s="1"/>
  <c r="L153" i="9"/>
  <c r="L174" i="9"/>
  <c r="P182" i="9"/>
  <c r="Q182" i="9" s="1"/>
  <c r="F190" i="9"/>
  <c r="AV190" i="9"/>
  <c r="P199" i="9"/>
  <c r="Q199" i="9" s="1"/>
  <c r="F207" i="9"/>
  <c r="S208" i="9"/>
  <c r="AJ208" i="9"/>
  <c r="AK208" i="9" s="1"/>
  <c r="Q190" i="9"/>
  <c r="AK51" i="9"/>
  <c r="Y153" i="9"/>
  <c r="J20" i="9"/>
  <c r="AM20" i="9"/>
  <c r="D208" i="9"/>
  <c r="T208" i="9"/>
  <c r="AK135" i="9"/>
  <c r="Y20" i="9"/>
  <c r="AU71" i="9"/>
  <c r="AV71" i="9" s="1"/>
  <c r="AU94" i="9"/>
  <c r="AV94" i="9" s="1"/>
  <c r="AU111" i="9"/>
  <c r="AV111" i="9" s="1"/>
  <c r="Y135" i="9"/>
  <c r="AF182" i="9"/>
  <c r="AU182" i="9"/>
  <c r="AF199" i="9"/>
  <c r="AU199" i="9"/>
  <c r="AV199" i="9" s="1"/>
  <c r="E208" i="9"/>
  <c r="F208" i="9" s="1"/>
  <c r="Q83" i="9"/>
  <c r="Q102" i="9"/>
  <c r="H20" i="9"/>
  <c r="AK20" i="9"/>
  <c r="Y61" i="9"/>
  <c r="Y120" i="9"/>
  <c r="AK166" i="9"/>
  <c r="Y174" i="9"/>
  <c r="L20" i="9"/>
  <c r="P42" i="9"/>
  <c r="Q42" i="9" s="1"/>
  <c r="P61" i="9"/>
  <c r="Q61" i="9" s="1"/>
  <c r="W83" i="9"/>
  <c r="P120" i="9"/>
  <c r="Q120" i="9" s="1"/>
  <c r="Q153" i="9"/>
  <c r="Q174" i="9"/>
  <c r="AQ20" i="9"/>
  <c r="Q207" i="9"/>
  <c r="P20" i="9"/>
  <c r="Q20" i="9" s="1"/>
  <c r="P51" i="9"/>
  <c r="Q51" i="9" s="1"/>
  <c r="P135" i="9"/>
  <c r="Q135" i="9" s="1"/>
  <c r="P166" i="9"/>
  <c r="Q166" i="9" s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AN206" i="1"/>
  <c r="AM206" i="1"/>
  <c r="AN205" i="1"/>
  <c r="AM205" i="1"/>
  <c r="AN204" i="1"/>
  <c r="AM204" i="1"/>
  <c r="AN203" i="1"/>
  <c r="AM203" i="1"/>
  <c r="AN202" i="1"/>
  <c r="AM202" i="1"/>
  <c r="AN201" i="1"/>
  <c r="AM201" i="1"/>
  <c r="AN200" i="1"/>
  <c r="AM200" i="1"/>
  <c r="AN198" i="1"/>
  <c r="AM198" i="1"/>
  <c r="AN197" i="1"/>
  <c r="AM197" i="1"/>
  <c r="AN196" i="1"/>
  <c r="AM196" i="1"/>
  <c r="AN195" i="1"/>
  <c r="AM195" i="1"/>
  <c r="AN194" i="1"/>
  <c r="AM194" i="1"/>
  <c r="AN193" i="1"/>
  <c r="AM193" i="1"/>
  <c r="AN192" i="1"/>
  <c r="AM192" i="1"/>
  <c r="AN191" i="1"/>
  <c r="AM191" i="1"/>
  <c r="AN189" i="1"/>
  <c r="AM189" i="1"/>
  <c r="AN188" i="1"/>
  <c r="AM188" i="1"/>
  <c r="AN187" i="1"/>
  <c r="AM187" i="1"/>
  <c r="AN186" i="1"/>
  <c r="AM186" i="1"/>
  <c r="AN185" i="1"/>
  <c r="AM185" i="1"/>
  <c r="AN184" i="1"/>
  <c r="AM184" i="1"/>
  <c r="AN183" i="1"/>
  <c r="AM183" i="1"/>
  <c r="AN181" i="1"/>
  <c r="AM181" i="1"/>
  <c r="AN180" i="1"/>
  <c r="AM180" i="1"/>
  <c r="AN179" i="1"/>
  <c r="AM179" i="1"/>
  <c r="AN178" i="1"/>
  <c r="AM178" i="1"/>
  <c r="AN177" i="1"/>
  <c r="AM177" i="1"/>
  <c r="AN176" i="1"/>
  <c r="AM176" i="1"/>
  <c r="AN175" i="1"/>
  <c r="AM175" i="1"/>
  <c r="AN173" i="1"/>
  <c r="AM173" i="1"/>
  <c r="AN172" i="1"/>
  <c r="AM172" i="1"/>
  <c r="AN171" i="1"/>
  <c r="AM171" i="1"/>
  <c r="AN170" i="1"/>
  <c r="AM170" i="1"/>
  <c r="AN169" i="1"/>
  <c r="AM169" i="1"/>
  <c r="AN168" i="1"/>
  <c r="AM168" i="1"/>
  <c r="AN167" i="1"/>
  <c r="AM167" i="1"/>
  <c r="AN165" i="1"/>
  <c r="AM165" i="1"/>
  <c r="AN164" i="1"/>
  <c r="AM164" i="1"/>
  <c r="AN163" i="1"/>
  <c r="AM163" i="1"/>
  <c r="AN162" i="1"/>
  <c r="AM162" i="1"/>
  <c r="AN161" i="1"/>
  <c r="AM161" i="1"/>
  <c r="AN160" i="1"/>
  <c r="AM160" i="1"/>
  <c r="AN159" i="1"/>
  <c r="AM159" i="1"/>
  <c r="AN158" i="1"/>
  <c r="AM158" i="1"/>
  <c r="AN157" i="1"/>
  <c r="AM157" i="1"/>
  <c r="AN156" i="1"/>
  <c r="AM156" i="1"/>
  <c r="AN155" i="1"/>
  <c r="AM155" i="1"/>
  <c r="AN154" i="1"/>
  <c r="AM154" i="1"/>
  <c r="AN152" i="1"/>
  <c r="AM152" i="1"/>
  <c r="AN151" i="1"/>
  <c r="AM151" i="1"/>
  <c r="AN150" i="1"/>
  <c r="AM150" i="1"/>
  <c r="AN149" i="1"/>
  <c r="AM149" i="1"/>
  <c r="AN148" i="1"/>
  <c r="AM148" i="1"/>
  <c r="AN147" i="1"/>
  <c r="AM147" i="1"/>
  <c r="AN146" i="1"/>
  <c r="AM146" i="1"/>
  <c r="AN145" i="1"/>
  <c r="AM145" i="1"/>
  <c r="AN144" i="1"/>
  <c r="AM144" i="1"/>
  <c r="AN143" i="1"/>
  <c r="AM143" i="1"/>
  <c r="AN142" i="1"/>
  <c r="AM142" i="1"/>
  <c r="AN141" i="1"/>
  <c r="AM141" i="1"/>
  <c r="AN140" i="1"/>
  <c r="AM140" i="1"/>
  <c r="AN139" i="1"/>
  <c r="AM139" i="1"/>
  <c r="AN138" i="1"/>
  <c r="AM138" i="1"/>
  <c r="AN137" i="1"/>
  <c r="AM137" i="1"/>
  <c r="AN136" i="1"/>
  <c r="AM136" i="1"/>
  <c r="AN134" i="1"/>
  <c r="AM134" i="1"/>
  <c r="AN133" i="1"/>
  <c r="AM133" i="1"/>
  <c r="AN132" i="1"/>
  <c r="AM132" i="1"/>
  <c r="AN131" i="1"/>
  <c r="AM131" i="1"/>
  <c r="AN130" i="1"/>
  <c r="AM130" i="1"/>
  <c r="AN129" i="1"/>
  <c r="AM129" i="1"/>
  <c r="AN128" i="1"/>
  <c r="AM128" i="1"/>
  <c r="AN127" i="1"/>
  <c r="AM127" i="1"/>
  <c r="AN126" i="1"/>
  <c r="AM126" i="1"/>
  <c r="AN125" i="1"/>
  <c r="AM125" i="1"/>
  <c r="AN124" i="1"/>
  <c r="AM124" i="1"/>
  <c r="AN123" i="1"/>
  <c r="AM123" i="1"/>
  <c r="AN122" i="1"/>
  <c r="AM122" i="1"/>
  <c r="AN121" i="1"/>
  <c r="AM121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0" i="1"/>
  <c r="AM110" i="1"/>
  <c r="AN109" i="1"/>
  <c r="AM109" i="1"/>
  <c r="AN108" i="1"/>
  <c r="AM108" i="1"/>
  <c r="AN107" i="1"/>
  <c r="AM107" i="1"/>
  <c r="AN106" i="1"/>
  <c r="AM106" i="1"/>
  <c r="AN105" i="1"/>
  <c r="AM105" i="1"/>
  <c r="AN104" i="1"/>
  <c r="AM104" i="1"/>
  <c r="AN103" i="1"/>
  <c r="AM103" i="1"/>
  <c r="AN101" i="1"/>
  <c r="AM101" i="1"/>
  <c r="AN100" i="1"/>
  <c r="AM100" i="1"/>
  <c r="AN99" i="1"/>
  <c r="AM99" i="1"/>
  <c r="AN98" i="1"/>
  <c r="AM98" i="1"/>
  <c r="AN97" i="1"/>
  <c r="AM97" i="1"/>
  <c r="AN96" i="1"/>
  <c r="AM96" i="1"/>
  <c r="AN95" i="1"/>
  <c r="AM95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N82" i="1"/>
  <c r="AM82" i="1"/>
  <c r="AN81" i="1"/>
  <c r="AM81" i="1"/>
  <c r="AN80" i="1"/>
  <c r="AM80" i="1"/>
  <c r="AN79" i="1"/>
  <c r="AM79" i="1"/>
  <c r="AN78" i="1"/>
  <c r="AM78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0" i="1"/>
  <c r="AM70" i="1"/>
  <c r="AN69" i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0" i="1"/>
  <c r="AM60" i="1"/>
  <c r="AN59" i="1"/>
  <c r="AM59" i="1"/>
  <c r="AN58" i="1"/>
  <c r="AM58" i="1"/>
  <c r="AN57" i="1"/>
  <c r="AM57" i="1"/>
  <c r="AN56" i="1"/>
  <c r="AM56" i="1"/>
  <c r="AN55" i="1"/>
  <c r="AM55" i="1"/>
  <c r="AN54" i="1"/>
  <c r="AM54" i="1"/>
  <c r="AN53" i="1"/>
  <c r="AM53" i="1"/>
  <c r="AN52" i="1"/>
  <c r="AM52" i="1"/>
  <c r="AH51" i="1"/>
  <c r="AN50" i="1"/>
  <c r="AM50" i="1"/>
  <c r="AN49" i="1"/>
  <c r="AM49" i="1"/>
  <c r="AN48" i="1"/>
  <c r="AM48" i="1"/>
  <c r="AN47" i="1"/>
  <c r="AM47" i="1"/>
  <c r="AN46" i="1"/>
  <c r="AM46" i="1"/>
  <c r="AN45" i="1"/>
  <c r="AM45" i="1"/>
  <c r="AN44" i="1"/>
  <c r="AM44" i="1"/>
  <c r="AN43" i="1"/>
  <c r="AM43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1" i="1"/>
  <c r="AM31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5" i="1"/>
  <c r="AM5" i="1"/>
  <c r="AN4" i="1"/>
  <c r="AM4" i="1"/>
  <c r="AA206" i="1"/>
  <c r="Z206" i="1"/>
  <c r="AA205" i="1"/>
  <c r="Z205" i="1"/>
  <c r="AA204" i="1"/>
  <c r="Z204" i="1"/>
  <c r="AA203" i="1"/>
  <c r="Z203" i="1"/>
  <c r="AA202" i="1"/>
  <c r="Z202" i="1"/>
  <c r="AA201" i="1"/>
  <c r="Z201" i="1"/>
  <c r="AA200" i="1"/>
  <c r="Z200" i="1"/>
  <c r="AA198" i="1"/>
  <c r="Z198" i="1"/>
  <c r="AA197" i="1"/>
  <c r="Z197" i="1"/>
  <c r="AA196" i="1"/>
  <c r="Z196" i="1"/>
  <c r="AA195" i="1"/>
  <c r="Z195" i="1"/>
  <c r="AA194" i="1"/>
  <c r="Z194" i="1"/>
  <c r="AA193" i="1"/>
  <c r="Z193" i="1"/>
  <c r="AA192" i="1"/>
  <c r="Z192" i="1"/>
  <c r="AA191" i="1"/>
  <c r="Z191" i="1"/>
  <c r="AA189" i="1"/>
  <c r="Z189" i="1"/>
  <c r="AA188" i="1"/>
  <c r="Z188" i="1"/>
  <c r="AA187" i="1"/>
  <c r="Z187" i="1"/>
  <c r="AA186" i="1"/>
  <c r="Z186" i="1"/>
  <c r="AA185" i="1"/>
  <c r="Z185" i="1"/>
  <c r="AA184" i="1"/>
  <c r="Z184" i="1"/>
  <c r="AA183" i="1"/>
  <c r="Z183" i="1"/>
  <c r="AA181" i="1"/>
  <c r="Z181" i="1"/>
  <c r="AA180" i="1"/>
  <c r="Z180" i="1"/>
  <c r="AA179" i="1"/>
  <c r="Z179" i="1"/>
  <c r="AA178" i="1"/>
  <c r="Z178" i="1"/>
  <c r="AA177" i="1"/>
  <c r="Z177" i="1"/>
  <c r="AA176" i="1"/>
  <c r="Z176" i="1"/>
  <c r="AA175" i="1"/>
  <c r="Z175" i="1"/>
  <c r="AA173" i="1"/>
  <c r="Z173" i="1"/>
  <c r="AA172" i="1"/>
  <c r="Z172" i="1"/>
  <c r="AA171" i="1"/>
  <c r="Z171" i="1"/>
  <c r="AA170" i="1"/>
  <c r="Z170" i="1"/>
  <c r="AA169" i="1"/>
  <c r="Z169" i="1"/>
  <c r="AA168" i="1"/>
  <c r="Z168" i="1"/>
  <c r="AA167" i="1"/>
  <c r="Z167" i="1"/>
  <c r="AA165" i="1"/>
  <c r="Z165" i="1"/>
  <c r="AA164" i="1"/>
  <c r="Z164" i="1"/>
  <c r="AA163" i="1"/>
  <c r="Z163" i="1"/>
  <c r="AA162" i="1"/>
  <c r="Z162" i="1"/>
  <c r="AA161" i="1"/>
  <c r="Z161" i="1"/>
  <c r="AA160" i="1"/>
  <c r="Z160" i="1"/>
  <c r="AA159" i="1"/>
  <c r="Z159" i="1"/>
  <c r="AA158" i="1"/>
  <c r="Z158" i="1"/>
  <c r="AA157" i="1"/>
  <c r="Z157" i="1"/>
  <c r="AA156" i="1"/>
  <c r="Z156" i="1"/>
  <c r="AA155" i="1"/>
  <c r="Z155" i="1"/>
  <c r="AA154" i="1"/>
  <c r="Z154" i="1"/>
  <c r="AA152" i="1"/>
  <c r="Z152" i="1"/>
  <c r="AA151" i="1"/>
  <c r="Z151" i="1"/>
  <c r="AA150" i="1"/>
  <c r="Z150" i="1"/>
  <c r="AA149" i="1"/>
  <c r="Z149" i="1"/>
  <c r="AA148" i="1"/>
  <c r="Z148" i="1"/>
  <c r="AA147" i="1"/>
  <c r="Z147" i="1"/>
  <c r="AA146" i="1"/>
  <c r="Z146" i="1"/>
  <c r="AA145" i="1"/>
  <c r="Z145" i="1"/>
  <c r="AA144" i="1"/>
  <c r="Z144" i="1"/>
  <c r="AA143" i="1"/>
  <c r="Z143" i="1"/>
  <c r="AA142" i="1"/>
  <c r="Z142" i="1"/>
  <c r="AA141" i="1"/>
  <c r="Z141" i="1"/>
  <c r="AA140" i="1"/>
  <c r="Z140" i="1"/>
  <c r="AA139" i="1"/>
  <c r="Z139" i="1"/>
  <c r="AA138" i="1"/>
  <c r="Z138" i="1"/>
  <c r="AA137" i="1"/>
  <c r="Z137" i="1"/>
  <c r="AA136" i="1"/>
  <c r="Z136" i="1"/>
  <c r="AA134" i="1"/>
  <c r="Z134" i="1"/>
  <c r="AA133" i="1"/>
  <c r="Z133" i="1"/>
  <c r="AA132" i="1"/>
  <c r="Z132" i="1"/>
  <c r="AA131" i="1"/>
  <c r="Z131" i="1"/>
  <c r="AA130" i="1"/>
  <c r="Z130" i="1"/>
  <c r="AA129" i="1"/>
  <c r="Z129" i="1"/>
  <c r="AA128" i="1"/>
  <c r="Z128" i="1"/>
  <c r="AA127" i="1"/>
  <c r="Z127" i="1"/>
  <c r="AA126" i="1"/>
  <c r="Z126" i="1"/>
  <c r="AA125" i="1"/>
  <c r="Z125" i="1"/>
  <c r="AA124" i="1"/>
  <c r="Z124" i="1"/>
  <c r="AA123" i="1"/>
  <c r="Z123" i="1"/>
  <c r="AA122" i="1"/>
  <c r="Z122" i="1"/>
  <c r="AA121" i="1"/>
  <c r="Z121" i="1"/>
  <c r="AA119" i="1"/>
  <c r="Z119" i="1"/>
  <c r="AA118" i="1"/>
  <c r="Z118" i="1"/>
  <c r="AA117" i="1"/>
  <c r="Z117" i="1"/>
  <c r="AA116" i="1"/>
  <c r="Z116" i="1"/>
  <c r="AA115" i="1"/>
  <c r="Z115" i="1"/>
  <c r="AA114" i="1"/>
  <c r="Z114" i="1"/>
  <c r="AA113" i="1"/>
  <c r="Z113" i="1"/>
  <c r="AA112" i="1"/>
  <c r="Z112" i="1"/>
  <c r="AA110" i="1"/>
  <c r="Z110" i="1"/>
  <c r="AA109" i="1"/>
  <c r="Z109" i="1"/>
  <c r="AA108" i="1"/>
  <c r="Z108" i="1"/>
  <c r="AA107" i="1"/>
  <c r="Z107" i="1"/>
  <c r="AA106" i="1"/>
  <c r="Z106" i="1"/>
  <c r="AA105" i="1"/>
  <c r="Z105" i="1"/>
  <c r="AA104" i="1"/>
  <c r="Z104" i="1"/>
  <c r="AA103" i="1"/>
  <c r="Z103" i="1"/>
  <c r="AA101" i="1"/>
  <c r="Z101" i="1"/>
  <c r="AA100" i="1"/>
  <c r="Z100" i="1"/>
  <c r="AA99" i="1"/>
  <c r="Z99" i="1"/>
  <c r="AA98" i="1"/>
  <c r="Z98" i="1"/>
  <c r="AA97" i="1"/>
  <c r="Z97" i="1"/>
  <c r="AA96" i="1"/>
  <c r="Z96" i="1"/>
  <c r="AA95" i="1"/>
  <c r="Z95" i="1"/>
  <c r="AA93" i="1"/>
  <c r="Z93" i="1"/>
  <c r="AA92" i="1"/>
  <c r="Z92" i="1"/>
  <c r="AA91" i="1"/>
  <c r="Z91" i="1"/>
  <c r="AA90" i="1"/>
  <c r="Z90" i="1"/>
  <c r="AA89" i="1"/>
  <c r="Z89" i="1"/>
  <c r="AA88" i="1"/>
  <c r="Z88" i="1"/>
  <c r="AA87" i="1"/>
  <c r="Z87" i="1"/>
  <c r="AA86" i="1"/>
  <c r="Z86" i="1"/>
  <c r="AA85" i="1"/>
  <c r="Z85" i="1"/>
  <c r="AA84" i="1"/>
  <c r="Z84" i="1"/>
  <c r="AA82" i="1"/>
  <c r="Z82" i="1"/>
  <c r="AA81" i="1"/>
  <c r="Z81" i="1"/>
  <c r="AA80" i="1"/>
  <c r="Z80" i="1"/>
  <c r="AA79" i="1"/>
  <c r="Z79" i="1"/>
  <c r="AA78" i="1"/>
  <c r="Z78" i="1"/>
  <c r="AA77" i="1"/>
  <c r="Z77" i="1"/>
  <c r="AA76" i="1"/>
  <c r="Z76" i="1"/>
  <c r="AA75" i="1"/>
  <c r="Z75" i="1"/>
  <c r="AA74" i="1"/>
  <c r="Z74" i="1"/>
  <c r="AA73" i="1"/>
  <c r="Z73" i="1"/>
  <c r="AA72" i="1"/>
  <c r="Z72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M193" i="1"/>
  <c r="M194" i="1"/>
  <c r="M195" i="1"/>
  <c r="M196" i="1"/>
  <c r="M197" i="1"/>
  <c r="M198" i="1"/>
  <c r="M192" i="1"/>
  <c r="M191" i="1"/>
  <c r="M185" i="1"/>
  <c r="M186" i="1"/>
  <c r="M187" i="1"/>
  <c r="M188" i="1"/>
  <c r="M189" i="1"/>
  <c r="M184" i="1"/>
  <c r="M183" i="1"/>
  <c r="M177" i="1"/>
  <c r="M178" i="1"/>
  <c r="M179" i="1"/>
  <c r="M180" i="1"/>
  <c r="M181" i="1"/>
  <c r="M176" i="1"/>
  <c r="M175" i="1"/>
  <c r="M169" i="1"/>
  <c r="M170" i="1"/>
  <c r="M171" i="1"/>
  <c r="M172" i="1"/>
  <c r="M173" i="1"/>
  <c r="M168" i="1"/>
  <c r="M167" i="1"/>
  <c r="M156" i="1"/>
  <c r="M157" i="1"/>
  <c r="M158" i="1"/>
  <c r="M159" i="1"/>
  <c r="M160" i="1"/>
  <c r="M161" i="1"/>
  <c r="M162" i="1"/>
  <c r="M163" i="1"/>
  <c r="M164" i="1"/>
  <c r="M165" i="1"/>
  <c r="M155" i="1"/>
  <c r="M154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37" i="1"/>
  <c r="M136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22" i="1"/>
  <c r="M121" i="1"/>
  <c r="M114" i="1"/>
  <c r="M115" i="1"/>
  <c r="M116" i="1"/>
  <c r="M117" i="1"/>
  <c r="M118" i="1"/>
  <c r="M119" i="1"/>
  <c r="M113" i="1"/>
  <c r="M112" i="1"/>
  <c r="M105" i="1"/>
  <c r="M107" i="1"/>
  <c r="M108" i="1"/>
  <c r="M109" i="1"/>
  <c r="M110" i="1"/>
  <c r="M104" i="1"/>
  <c r="M103" i="1"/>
  <c r="M97" i="1"/>
  <c r="M98" i="1"/>
  <c r="M99" i="1"/>
  <c r="M100" i="1"/>
  <c r="M101" i="1"/>
  <c r="M96" i="1"/>
  <c r="M95" i="1"/>
  <c r="M86" i="1"/>
  <c r="M87" i="1"/>
  <c r="M88" i="1"/>
  <c r="M89" i="1"/>
  <c r="M90" i="1"/>
  <c r="M91" i="1"/>
  <c r="M92" i="1"/>
  <c r="M93" i="1"/>
  <c r="M85" i="1"/>
  <c r="M84" i="1"/>
  <c r="M74" i="1"/>
  <c r="M75" i="1"/>
  <c r="M76" i="1"/>
  <c r="M77" i="1"/>
  <c r="M78" i="1"/>
  <c r="M79" i="1"/>
  <c r="M80" i="1"/>
  <c r="M81" i="1"/>
  <c r="M82" i="1"/>
  <c r="M73" i="1"/>
  <c r="M72" i="1"/>
  <c r="M64" i="1"/>
  <c r="M65" i="1"/>
  <c r="M66" i="1"/>
  <c r="M67" i="1"/>
  <c r="M68" i="1"/>
  <c r="M69" i="1"/>
  <c r="M70" i="1"/>
  <c r="M63" i="1"/>
  <c r="M62" i="1"/>
  <c r="M54" i="1"/>
  <c r="M55" i="1"/>
  <c r="M56" i="1"/>
  <c r="M57" i="1"/>
  <c r="M58" i="1"/>
  <c r="M59" i="1"/>
  <c r="M60" i="1"/>
  <c r="M53" i="1"/>
  <c r="M52" i="1"/>
  <c r="M46" i="1"/>
  <c r="M43" i="1"/>
  <c r="M45" i="1"/>
  <c r="M47" i="1"/>
  <c r="M48" i="1"/>
  <c r="M49" i="1"/>
  <c r="M50" i="1"/>
  <c r="M44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2" i="1"/>
  <c r="M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5" i="1"/>
  <c r="M4" i="1"/>
  <c r="M202" i="1"/>
  <c r="M203" i="1"/>
  <c r="M204" i="1"/>
  <c r="M205" i="1"/>
  <c r="M206" i="1"/>
  <c r="M201" i="1"/>
  <c r="M200" i="1"/>
  <c r="N204" i="1"/>
  <c r="D42" i="1"/>
  <c r="AQ208" i="9" l="1"/>
  <c r="AO208" i="9"/>
  <c r="AS208" i="9" s="1"/>
  <c r="AB208" i="9"/>
  <c r="J208" i="9"/>
  <c r="W208" i="9"/>
  <c r="M208" i="9"/>
  <c r="AR208" i="9"/>
  <c r="Y208" i="9"/>
  <c r="AC208" i="9" s="1"/>
  <c r="U208" i="9"/>
  <c r="L208" i="9"/>
  <c r="N208" i="9" s="1"/>
  <c r="AF83" i="1"/>
  <c r="U42" i="1"/>
  <c r="AH83" i="1"/>
  <c r="Y42" i="1"/>
  <c r="AL83" i="1"/>
  <c r="W190" i="1"/>
  <c r="AJ83" i="1"/>
  <c r="W102" i="1"/>
  <c r="Y135" i="1"/>
  <c r="Y102" i="1"/>
  <c r="AH102" i="1"/>
  <c r="AH207" i="1"/>
  <c r="AJ102" i="1"/>
  <c r="U71" i="1"/>
  <c r="AH166" i="1"/>
  <c r="AJ166" i="1"/>
  <c r="U20" i="1"/>
  <c r="AH120" i="1"/>
  <c r="AH94" i="1"/>
  <c r="S174" i="1"/>
  <c r="U199" i="1"/>
  <c r="AL111" i="1"/>
  <c r="AH199" i="1"/>
  <c r="AH174" i="1"/>
  <c r="AH42" i="1"/>
  <c r="S207" i="1"/>
  <c r="U135" i="1"/>
  <c r="AH111" i="1"/>
  <c r="AJ190" i="1"/>
  <c r="W135" i="1"/>
  <c r="W174" i="1"/>
  <c r="AF166" i="1"/>
  <c r="S83" i="1"/>
  <c r="AF61" i="1"/>
  <c r="AL166" i="1"/>
  <c r="AH61" i="1"/>
  <c r="AJ71" i="1"/>
  <c r="AJ61" i="1"/>
  <c r="S20" i="1"/>
  <c r="AL61" i="1"/>
  <c r="AF94" i="1"/>
  <c r="AF199" i="1"/>
  <c r="AF190" i="1"/>
  <c r="S135" i="1"/>
  <c r="AH190" i="1"/>
  <c r="W111" i="1"/>
  <c r="AM199" i="1"/>
  <c r="AN199" i="1" s="1"/>
  <c r="AM61" i="1"/>
  <c r="AN61" i="1" s="1"/>
  <c r="AM20" i="1"/>
  <c r="AN20" i="1" s="1"/>
  <c r="W207" i="1"/>
  <c r="AL102" i="1"/>
  <c r="AM174" i="1"/>
  <c r="AN174" i="1" s="1"/>
  <c r="AH182" i="1"/>
  <c r="AJ207" i="1"/>
  <c r="Y207" i="1"/>
  <c r="AH135" i="1"/>
  <c r="AJ182" i="1"/>
  <c r="AL207" i="1"/>
  <c r="AM51" i="1"/>
  <c r="AN51" i="1" s="1"/>
  <c r="AM94" i="1"/>
  <c r="AN94" i="1" s="1"/>
  <c r="AF120" i="1"/>
  <c r="AJ135" i="1"/>
  <c r="AF153" i="1"/>
  <c r="AL182" i="1"/>
  <c r="U61" i="1"/>
  <c r="W71" i="1"/>
  <c r="U120" i="1"/>
  <c r="AJ199" i="1"/>
  <c r="S61" i="1"/>
  <c r="W61" i="1"/>
  <c r="AL120" i="1"/>
  <c r="AL199" i="1"/>
  <c r="Y111" i="1"/>
  <c r="W51" i="1"/>
  <c r="Y61" i="1"/>
  <c r="U83" i="1"/>
  <c r="AL174" i="1"/>
  <c r="Y51" i="1"/>
  <c r="AF42" i="1"/>
  <c r="U111" i="1"/>
  <c r="S111" i="1"/>
  <c r="Z199" i="1"/>
  <c r="AA199" i="1" s="1"/>
  <c r="Z174" i="1"/>
  <c r="AA174" i="1" s="1"/>
  <c r="S153" i="1"/>
  <c r="Z135" i="1"/>
  <c r="AA135" i="1" s="1"/>
  <c r="S120" i="1"/>
  <c r="Z94" i="1"/>
  <c r="AA94" i="1" s="1"/>
  <c r="U94" i="1"/>
  <c r="Y83" i="1"/>
  <c r="Y71" i="1"/>
  <c r="Z51" i="1"/>
  <c r="AA51" i="1" s="1"/>
  <c r="Z42" i="1"/>
  <c r="AA42" i="1" s="1"/>
  <c r="Z20" i="1"/>
  <c r="AA20" i="1" s="1"/>
  <c r="Z111" i="1"/>
  <c r="AA111" i="1" s="1"/>
  <c r="Z190" i="1"/>
  <c r="AA190" i="1" s="1"/>
  <c r="Z102" i="1"/>
  <c r="AA102" i="1" s="1"/>
  <c r="Y120" i="1"/>
  <c r="AH20" i="1"/>
  <c r="AJ51" i="1"/>
  <c r="AJ94" i="1"/>
  <c r="AF135" i="1"/>
  <c r="W20" i="1"/>
  <c r="Z61" i="1"/>
  <c r="AA61" i="1" s="1"/>
  <c r="Z83" i="1"/>
  <c r="AA83" i="1" s="1"/>
  <c r="S102" i="1"/>
  <c r="U174" i="1"/>
  <c r="U190" i="1"/>
  <c r="AJ20" i="1"/>
  <c r="AL51" i="1"/>
  <c r="AF71" i="1"/>
  <c r="AL94" i="1"/>
  <c r="S199" i="1"/>
  <c r="Z153" i="1"/>
  <c r="AA153" i="1" s="1"/>
  <c r="U153" i="1"/>
  <c r="AM111" i="1"/>
  <c r="AN111" i="1" s="1"/>
  <c r="U102" i="1"/>
  <c r="Y153" i="1"/>
  <c r="S190" i="1"/>
  <c r="W199" i="1"/>
  <c r="AL20" i="1"/>
  <c r="AJ42" i="1"/>
  <c r="AH71" i="1"/>
  <c r="AM102" i="1"/>
  <c r="AN102" i="1" s="1"/>
  <c r="AF182" i="1"/>
  <c r="AM207" i="1"/>
  <c r="AN207" i="1" s="1"/>
  <c r="Y199" i="1"/>
  <c r="AM135" i="1"/>
  <c r="AN135" i="1" s="1"/>
  <c r="AL42" i="1"/>
  <c r="Y174" i="1"/>
  <c r="Z71" i="1"/>
  <c r="AA71" i="1" s="1"/>
  <c r="W83" i="1"/>
  <c r="S94" i="1"/>
  <c r="S166" i="1"/>
  <c r="AM42" i="1"/>
  <c r="AN42" i="1" s="1"/>
  <c r="AL135" i="1"/>
  <c r="Z166" i="1"/>
  <c r="AA166" i="1" s="1"/>
  <c r="U166" i="1"/>
  <c r="Y190" i="1"/>
  <c r="AL71" i="1"/>
  <c r="AF102" i="1"/>
  <c r="AF111" i="1"/>
  <c r="AJ120" i="1"/>
  <c r="AM153" i="1"/>
  <c r="AN153" i="1" s="1"/>
  <c r="AM166" i="1"/>
  <c r="AN166" i="1" s="1"/>
  <c r="AF174" i="1"/>
  <c r="AF207" i="1"/>
  <c r="W166" i="1"/>
  <c r="Z182" i="1"/>
  <c r="AA182" i="1" s="1"/>
  <c r="Y182" i="1"/>
  <c r="AM71" i="1"/>
  <c r="AN71" i="1" s="1"/>
  <c r="AM83" i="1"/>
  <c r="AN83" i="1" s="1"/>
  <c r="AH153" i="1"/>
  <c r="S51" i="1"/>
  <c r="W94" i="1"/>
  <c r="Y166" i="1"/>
  <c r="S182" i="1"/>
  <c r="Z207" i="1"/>
  <c r="AA207" i="1" s="1"/>
  <c r="AJ111" i="1"/>
  <c r="AJ153" i="1"/>
  <c r="AM182" i="1"/>
  <c r="AN182" i="1" s="1"/>
  <c r="AM190" i="1"/>
  <c r="AN190" i="1" s="1"/>
  <c r="U51" i="1"/>
  <c r="Y94" i="1"/>
  <c r="Z120" i="1"/>
  <c r="AA120" i="1" s="1"/>
  <c r="U182" i="1"/>
  <c r="AL153" i="1"/>
  <c r="W42" i="1"/>
  <c r="S71" i="1"/>
  <c r="W182" i="1"/>
  <c r="U207" i="1"/>
  <c r="AF51" i="1"/>
  <c r="AM120" i="1"/>
  <c r="AN120" i="1" s="1"/>
  <c r="AJ174" i="1"/>
  <c r="AL190" i="1"/>
  <c r="AF20" i="1"/>
  <c r="S42" i="1"/>
  <c r="Y20" i="1"/>
  <c r="W153" i="1"/>
  <c r="W120" i="1"/>
  <c r="D51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22" i="1"/>
  <c r="N121" i="1"/>
  <c r="AH208" i="1" l="1"/>
  <c r="AF208" i="1"/>
  <c r="W208" i="1"/>
  <c r="Y208" i="1"/>
  <c r="AL208" i="1"/>
  <c r="AJ208" i="1"/>
  <c r="S208" i="1"/>
  <c r="Z208" i="1"/>
  <c r="AM208" i="1"/>
  <c r="U208" i="1"/>
  <c r="N206" i="1"/>
  <c r="N205" i="1"/>
  <c r="N203" i="1"/>
  <c r="N202" i="1"/>
  <c r="N201" i="1"/>
  <c r="N200" i="1"/>
  <c r="N198" i="1"/>
  <c r="N197" i="1"/>
  <c r="N196" i="1"/>
  <c r="N195" i="1"/>
  <c r="N194" i="1"/>
  <c r="N193" i="1"/>
  <c r="N192" i="1"/>
  <c r="N191" i="1"/>
  <c r="N189" i="1"/>
  <c r="N188" i="1"/>
  <c r="N187" i="1"/>
  <c r="N186" i="1"/>
  <c r="N185" i="1"/>
  <c r="N184" i="1"/>
  <c r="N183" i="1"/>
  <c r="N181" i="1"/>
  <c r="N180" i="1"/>
  <c r="N179" i="1"/>
  <c r="N178" i="1"/>
  <c r="N177" i="1"/>
  <c r="N176" i="1"/>
  <c r="N175" i="1"/>
  <c r="N173" i="1"/>
  <c r="N172" i="1"/>
  <c r="N171" i="1"/>
  <c r="N170" i="1"/>
  <c r="N169" i="1"/>
  <c r="N168" i="1"/>
  <c r="N167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19" i="1"/>
  <c r="N118" i="1"/>
  <c r="N117" i="1"/>
  <c r="N116" i="1"/>
  <c r="N115" i="1"/>
  <c r="N114" i="1"/>
  <c r="N113" i="1"/>
  <c r="N112" i="1"/>
  <c r="N110" i="1"/>
  <c r="N109" i="1"/>
  <c r="N108" i="1"/>
  <c r="N107" i="1"/>
  <c r="N106" i="1"/>
  <c r="M106" i="1" s="1"/>
  <c r="N105" i="1"/>
  <c r="N104" i="1"/>
  <c r="N103" i="1"/>
  <c r="N101" i="1"/>
  <c r="N100" i="1"/>
  <c r="N99" i="1"/>
  <c r="N98" i="1"/>
  <c r="N97" i="1"/>
  <c r="N96" i="1"/>
  <c r="N95" i="1"/>
  <c r="N93" i="1"/>
  <c r="N92" i="1"/>
  <c r="N91" i="1"/>
  <c r="N90" i="1"/>
  <c r="N89" i="1"/>
  <c r="N88" i="1"/>
  <c r="N87" i="1"/>
  <c r="N86" i="1"/>
  <c r="N85" i="1"/>
  <c r="N84" i="1"/>
  <c r="N82" i="1"/>
  <c r="N81" i="1"/>
  <c r="N80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0" i="1"/>
  <c r="N59" i="1"/>
  <c r="N58" i="1"/>
  <c r="N57" i="1"/>
  <c r="N56" i="1"/>
  <c r="N55" i="1"/>
  <c r="N54" i="1"/>
  <c r="N53" i="1"/>
  <c r="N52" i="1"/>
  <c r="N50" i="1"/>
  <c r="N49" i="1"/>
  <c r="N48" i="1"/>
  <c r="N47" i="1"/>
  <c r="N46" i="1"/>
  <c r="N45" i="1"/>
  <c r="N44" i="1"/>
  <c r="N43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AA208" i="1" l="1"/>
  <c r="AN208" i="1"/>
  <c r="K174" i="1"/>
  <c r="D61" i="1"/>
  <c r="I20" i="1"/>
  <c r="D20" i="1"/>
  <c r="K71" i="1"/>
  <c r="K83" i="1"/>
  <c r="D94" i="1"/>
  <c r="I120" i="1"/>
  <c r="G94" i="1"/>
  <c r="D71" i="1"/>
  <c r="I71" i="1"/>
  <c r="D83" i="1"/>
  <c r="G102" i="1"/>
  <c r="K102" i="1"/>
  <c r="D102" i="1"/>
  <c r="D135" i="1"/>
  <c r="D111" i="1"/>
  <c r="D120" i="1"/>
  <c r="K135" i="1"/>
  <c r="D166" i="1"/>
  <c r="D153" i="1"/>
  <c r="M174" i="1"/>
  <c r="D174" i="1"/>
  <c r="D182" i="1"/>
  <c r="E182" i="1"/>
  <c r="D190" i="1"/>
  <c r="D199" i="1"/>
  <c r="K153" i="1"/>
  <c r="G190" i="1"/>
  <c r="D207" i="1"/>
  <c r="M135" i="1" l="1"/>
  <c r="K207" i="1"/>
  <c r="L71" i="1"/>
  <c r="L135" i="1"/>
  <c r="M190" i="1"/>
  <c r="E166" i="1"/>
  <c r="N174" i="1"/>
  <c r="G135" i="1"/>
  <c r="I83" i="1"/>
  <c r="H94" i="1"/>
  <c r="G120" i="1"/>
  <c r="L153" i="1"/>
  <c r="L102" i="1"/>
  <c r="K190" i="1"/>
  <c r="M166" i="1"/>
  <c r="J71" i="1"/>
  <c r="M182" i="1"/>
  <c r="I190" i="1"/>
  <c r="M111" i="1"/>
  <c r="K94" i="1"/>
  <c r="M71" i="1"/>
  <c r="K111" i="1"/>
  <c r="E71" i="1"/>
  <c r="G153" i="1"/>
  <c r="I111" i="1"/>
  <c r="G51" i="1"/>
  <c r="M207" i="1"/>
  <c r="H190" i="1"/>
  <c r="G166" i="1"/>
  <c r="E135" i="1"/>
  <c r="I102" i="1"/>
  <c r="I51" i="1"/>
  <c r="I42" i="1"/>
  <c r="I61" i="1"/>
  <c r="I182" i="1"/>
  <c r="I174" i="1"/>
  <c r="L174" i="1"/>
  <c r="E83" i="1"/>
  <c r="M153" i="1"/>
  <c r="J120" i="1"/>
  <c r="G20" i="1"/>
  <c r="E190" i="1"/>
  <c r="F182" i="1"/>
  <c r="K182" i="1"/>
  <c r="I207" i="1"/>
  <c r="G174" i="1"/>
  <c r="E120" i="1"/>
  <c r="I94" i="1"/>
  <c r="M94" i="1"/>
  <c r="K61" i="1"/>
  <c r="I153" i="1"/>
  <c r="M51" i="1"/>
  <c r="G42" i="1"/>
  <c r="K20" i="1"/>
  <c r="L83" i="1"/>
  <c r="K120" i="1"/>
  <c r="E153" i="1"/>
  <c r="J20" i="1"/>
  <c r="E61" i="1"/>
  <c r="I135" i="1"/>
  <c r="E102" i="1"/>
  <c r="M83" i="1"/>
  <c r="G71" i="1"/>
  <c r="K51" i="1"/>
  <c r="M20" i="1"/>
  <c r="M42" i="1"/>
  <c r="M61" i="1"/>
  <c r="E94" i="1"/>
  <c r="H102" i="1"/>
  <c r="G111" i="1"/>
  <c r="K199" i="1"/>
  <c r="E199" i="1"/>
  <c r="I166" i="1"/>
  <c r="G199" i="1"/>
  <c r="G207" i="1"/>
  <c r="E207" i="1"/>
  <c r="M199" i="1"/>
  <c r="I199" i="1"/>
  <c r="G182" i="1"/>
  <c r="E174" i="1"/>
  <c r="K166" i="1"/>
  <c r="M120" i="1"/>
  <c r="E111" i="1"/>
  <c r="M102" i="1"/>
  <c r="G83" i="1"/>
  <c r="E51" i="1"/>
  <c r="E42" i="1"/>
  <c r="K42" i="1"/>
  <c r="E20" i="1"/>
  <c r="D208" i="1"/>
  <c r="G61" i="1"/>
  <c r="J190" i="1" l="1"/>
  <c r="N135" i="1"/>
  <c r="N207" i="1"/>
  <c r="L190" i="1"/>
  <c r="L111" i="1"/>
  <c r="N111" i="1"/>
  <c r="H166" i="1"/>
  <c r="L42" i="1"/>
  <c r="L182" i="1"/>
  <c r="J174" i="1"/>
  <c r="F166" i="1"/>
  <c r="F199" i="1"/>
  <c r="N94" i="1"/>
  <c r="N190" i="1"/>
  <c r="J166" i="1"/>
  <c r="F42" i="1"/>
  <c r="L199" i="1"/>
  <c r="L51" i="1"/>
  <c r="F61" i="1"/>
  <c r="J94" i="1"/>
  <c r="F190" i="1"/>
  <c r="J182" i="1"/>
  <c r="N166" i="1"/>
  <c r="F174" i="1"/>
  <c r="N61" i="1"/>
  <c r="J61" i="1"/>
  <c r="L166" i="1"/>
  <c r="H182" i="1"/>
  <c r="H42" i="1"/>
  <c r="J42" i="1"/>
  <c r="F51" i="1"/>
  <c r="H61" i="1"/>
  <c r="H83" i="1"/>
  <c r="J199" i="1"/>
  <c r="H71" i="1"/>
  <c r="N51" i="1"/>
  <c r="J51" i="1"/>
  <c r="H111" i="1"/>
  <c r="N199" i="1"/>
  <c r="L94" i="1"/>
  <c r="N102" i="1"/>
  <c r="F207" i="1"/>
  <c r="F94" i="1"/>
  <c r="F153" i="1"/>
  <c r="H20" i="1"/>
  <c r="L61" i="1"/>
  <c r="F120" i="1"/>
  <c r="F83" i="1"/>
  <c r="F135" i="1"/>
  <c r="J111" i="1"/>
  <c r="J83" i="1"/>
  <c r="N42" i="1"/>
  <c r="H51" i="1"/>
  <c r="H207" i="1"/>
  <c r="F102" i="1"/>
  <c r="J207" i="1"/>
  <c r="H174" i="1"/>
  <c r="H120" i="1"/>
  <c r="H135" i="1"/>
  <c r="L120" i="1"/>
  <c r="F71" i="1"/>
  <c r="N83" i="1"/>
  <c r="J153" i="1"/>
  <c r="N153" i="1"/>
  <c r="N71" i="1"/>
  <c r="J102" i="1"/>
  <c r="F111" i="1"/>
  <c r="N120" i="1"/>
  <c r="H199" i="1"/>
  <c r="J135" i="1"/>
  <c r="L207" i="1"/>
  <c r="H153" i="1"/>
  <c r="N182" i="1"/>
  <c r="E208" i="1"/>
  <c r="F208" i="1" s="1"/>
  <c r="F20" i="1"/>
  <c r="M208" i="1"/>
  <c r="N20" i="1"/>
  <c r="I208" i="1"/>
  <c r="J208" i="1" s="1"/>
  <c r="K208" i="1"/>
  <c r="L208" i="1" s="1"/>
  <c r="L20" i="1"/>
  <c r="G208" i="1"/>
  <c r="H208" i="1" s="1"/>
  <c r="N208" i="1" l="1"/>
</calcChain>
</file>

<file path=xl/sharedStrings.xml><?xml version="1.0" encoding="utf-8"?>
<sst xmlns="http://schemas.openxmlformats.org/spreadsheetml/2006/main" count="874" uniqueCount="245">
  <si>
    <t>Total Population Analyzed</t>
  </si>
  <si>
    <t>Phase 1</t>
  </si>
  <si>
    <t>Phase 2</t>
  </si>
  <si>
    <t>Phase 3</t>
  </si>
  <si>
    <t>Phase 4</t>
  </si>
  <si>
    <t xml:space="preserve"> Phase 3 Or Higher</t>
  </si>
  <si>
    <t>Area Phase Classification</t>
  </si>
  <si>
    <t>Locality</t>
  </si>
  <si>
    <t>#</t>
  </si>
  <si>
    <t>%</t>
  </si>
  <si>
    <t>North Darfur</t>
  </si>
  <si>
    <t>Al lait</t>
  </si>
  <si>
    <t>Kebkabiya</t>
  </si>
  <si>
    <t>Kutum</t>
  </si>
  <si>
    <t>Tawila</t>
  </si>
  <si>
    <t>Total</t>
  </si>
  <si>
    <t>South Darfur</t>
  </si>
  <si>
    <t>Buram</t>
  </si>
  <si>
    <t>Mershing</t>
  </si>
  <si>
    <t>Tulus</t>
  </si>
  <si>
    <t>West Darfur</t>
  </si>
  <si>
    <t>Kulbus</t>
  </si>
  <si>
    <t>Sirba</t>
  </si>
  <si>
    <t>Central Darfur</t>
  </si>
  <si>
    <t>Mukjar</t>
  </si>
  <si>
    <t>East Darfur</t>
  </si>
  <si>
    <t>Adila</t>
  </si>
  <si>
    <t>Kassala</t>
  </si>
  <si>
    <t>Red Sea</t>
  </si>
  <si>
    <t>Agig</t>
  </si>
  <si>
    <t>Halaib</t>
  </si>
  <si>
    <t>Haya</t>
  </si>
  <si>
    <t>Sinkat</t>
  </si>
  <si>
    <t>Blue Nile</t>
  </si>
  <si>
    <t>White Nile</t>
  </si>
  <si>
    <t>Rabak</t>
  </si>
  <si>
    <t>Tendalti</t>
  </si>
  <si>
    <t>North Kordofan</t>
  </si>
  <si>
    <t>Bara</t>
  </si>
  <si>
    <t>West Kordofan</t>
  </si>
  <si>
    <t>Abyei</t>
  </si>
  <si>
    <t>Keilak</t>
  </si>
  <si>
    <t>South Kordofan</t>
  </si>
  <si>
    <t>Kadugli</t>
  </si>
  <si>
    <t>Gadarif</t>
  </si>
  <si>
    <t>Khartoum</t>
  </si>
  <si>
    <t>Bahri</t>
  </si>
  <si>
    <t>Karrari</t>
  </si>
  <si>
    <t>Sinnar</t>
  </si>
  <si>
    <t>Sinja</t>
  </si>
  <si>
    <t>AL Shimalia (Northern)</t>
  </si>
  <si>
    <t>Dongola</t>
  </si>
  <si>
    <t>Halfa</t>
  </si>
  <si>
    <t>AL Gazira</t>
  </si>
  <si>
    <t>River Nile</t>
  </si>
  <si>
    <t>Atbara</t>
  </si>
  <si>
    <t>Shendi</t>
  </si>
  <si>
    <t>Sudan</t>
  </si>
  <si>
    <t>State</t>
  </si>
  <si>
    <t>Uganda</t>
  </si>
  <si>
    <t>Ryan</t>
  </si>
  <si>
    <t>Paul</t>
  </si>
  <si>
    <t>Emma</t>
  </si>
  <si>
    <t>Mary</t>
  </si>
  <si>
    <t>Ernest</t>
  </si>
  <si>
    <t>Rashid</t>
  </si>
  <si>
    <t>Kaija</t>
  </si>
  <si>
    <t>Roles</t>
  </si>
  <si>
    <t>Feroz</t>
  </si>
  <si>
    <t>Refugees</t>
  </si>
  <si>
    <t>Host communities</t>
  </si>
  <si>
    <t>Outcome</t>
  </si>
  <si>
    <t>CF</t>
  </si>
  <si>
    <t xml:space="preserve">Urban </t>
  </si>
  <si>
    <t>Brian</t>
  </si>
  <si>
    <t>Data</t>
  </si>
  <si>
    <t>FSNA Refugees data</t>
  </si>
  <si>
    <t>mVAM refugees</t>
  </si>
  <si>
    <t>Al fasher</t>
  </si>
  <si>
    <t>Al koma</t>
  </si>
  <si>
    <t>Al malha</t>
  </si>
  <si>
    <t>As serief</t>
  </si>
  <si>
    <t>At tawisha</t>
  </si>
  <si>
    <t>Dar as salam</t>
  </si>
  <si>
    <t>Kelemando</t>
  </si>
  <si>
    <t>Kernoi</t>
  </si>
  <si>
    <t>Melit</t>
  </si>
  <si>
    <t>Saraf omra</t>
  </si>
  <si>
    <t>Um baru</t>
  </si>
  <si>
    <t>Um kadadah</t>
  </si>
  <si>
    <t>Al radoum</t>
  </si>
  <si>
    <t>Al wihda</t>
  </si>
  <si>
    <t>As salam - sd</t>
  </si>
  <si>
    <t>As sunta</t>
  </si>
  <si>
    <t>Beliel</t>
  </si>
  <si>
    <t>Damso</t>
  </si>
  <si>
    <t>Ed al fursan</t>
  </si>
  <si>
    <t>Gereida</t>
  </si>
  <si>
    <t>Kas</t>
  </si>
  <si>
    <t>Kateila</t>
  </si>
  <si>
    <t>Kubum</t>
  </si>
  <si>
    <t>Nitega</t>
  </si>
  <si>
    <t>Nyala janoub</t>
  </si>
  <si>
    <t>Nyala shimal</t>
  </si>
  <si>
    <t>Rehaid albirdi</t>
  </si>
  <si>
    <t>Sharg aj jabal</t>
  </si>
  <si>
    <t>Shattaya</t>
  </si>
  <si>
    <t>Um dafoug</t>
  </si>
  <si>
    <t>Ag geneina</t>
  </si>
  <si>
    <t>Beida</t>
  </si>
  <si>
    <t>Foro baranga</t>
  </si>
  <si>
    <t>Habila - wd</t>
  </si>
  <si>
    <t>Jebel moon</t>
  </si>
  <si>
    <t>Kereneik</t>
  </si>
  <si>
    <t>Azum</t>
  </si>
  <si>
    <t>Bendasi</t>
  </si>
  <si>
    <t>Gharb jabal marrah</t>
  </si>
  <si>
    <t>Shamal jabal marrah</t>
  </si>
  <si>
    <t>Um dukhun</t>
  </si>
  <si>
    <t>Wadi salih</t>
  </si>
  <si>
    <t>Wasat jabal marrah</t>
  </si>
  <si>
    <t>Zalingi</t>
  </si>
  <si>
    <t>Abu jabrah</t>
  </si>
  <si>
    <t>Abu karinka</t>
  </si>
  <si>
    <t>Ad duayn</t>
  </si>
  <si>
    <t>Al firdous</t>
  </si>
  <si>
    <t>Assalaya</t>
  </si>
  <si>
    <t>Bahr al arab</t>
  </si>
  <si>
    <t>Shiaria</t>
  </si>
  <si>
    <t>Yassin</t>
  </si>
  <si>
    <t>Halfa aj jadeedah</t>
  </si>
  <si>
    <t>Madeinat kassala</t>
  </si>
  <si>
    <t>Reifi aroma</t>
  </si>
  <si>
    <t>Reifi gharb kassala</t>
  </si>
  <si>
    <t>Reifi hamashkureib</t>
  </si>
  <si>
    <t>Reifi kassla</t>
  </si>
  <si>
    <t>Reifi khashm elgirba</t>
  </si>
  <si>
    <t>Reifi nahr atbara</t>
  </si>
  <si>
    <t>Reifi shamal ad delta</t>
  </si>
  <si>
    <t>Reifi telkok</t>
  </si>
  <si>
    <t>Reifi wad elhilaiw</t>
  </si>
  <si>
    <t>Al ganab</t>
  </si>
  <si>
    <t>Dordieb</t>
  </si>
  <si>
    <t>Jubayt elmaaadin</t>
  </si>
  <si>
    <t>Port sudan</t>
  </si>
  <si>
    <t>Sawakin</t>
  </si>
  <si>
    <t>Tawkar</t>
  </si>
  <si>
    <t>Al kurmuk</t>
  </si>
  <si>
    <t>Ar rusayris</t>
  </si>
  <si>
    <t>At tadamon - bn</t>
  </si>
  <si>
    <t>Baw</t>
  </si>
  <si>
    <t>Ed damazine</t>
  </si>
  <si>
    <t>Geisan</t>
  </si>
  <si>
    <t>Wad al mahi</t>
  </si>
  <si>
    <t>Ad diwaim</t>
  </si>
  <si>
    <t>Aj jabalain</t>
  </si>
  <si>
    <t>Al gitaina</t>
  </si>
  <si>
    <t>As salam / ar rawat</t>
  </si>
  <si>
    <t>Um rimta</t>
  </si>
  <si>
    <t>Guli/Kosti</t>
  </si>
  <si>
    <t>Ar rahad (1)</t>
  </si>
  <si>
    <t>Gebrat al sheikh</t>
  </si>
  <si>
    <t>Gharb bara</t>
  </si>
  <si>
    <t>Sheikan</t>
  </si>
  <si>
    <t>Soudari</t>
  </si>
  <si>
    <t>Um dam haj ahmed</t>
  </si>
  <si>
    <t>Um rawaba</t>
  </si>
  <si>
    <t>Abu zabad</t>
  </si>
  <si>
    <t>Al dibab</t>
  </si>
  <si>
    <t>Al idia</t>
  </si>
  <si>
    <t>Al khiwai</t>
  </si>
  <si>
    <t>Al lagowa</t>
  </si>
  <si>
    <t>Al meiram</t>
  </si>
  <si>
    <t>An nuhud</t>
  </si>
  <si>
    <t>As salam - wk</t>
  </si>
  <si>
    <t>As sunut</t>
  </si>
  <si>
    <t>Babanusa</t>
  </si>
  <si>
    <t>Ghubaish</t>
  </si>
  <si>
    <t>Wad bandah</t>
  </si>
  <si>
    <t>Current April to May)</t>
  </si>
  <si>
    <t>Abassiya</t>
  </si>
  <si>
    <t>Abu jubayhah</t>
  </si>
  <si>
    <t>Abu kershola</t>
  </si>
  <si>
    <t>Al buram</t>
  </si>
  <si>
    <t>Al leri</t>
  </si>
  <si>
    <t>Al quoz</t>
  </si>
  <si>
    <t>Ar rashad</t>
  </si>
  <si>
    <t>Ar reif ash shargi</t>
  </si>
  <si>
    <t>At tadamon - sk</t>
  </si>
  <si>
    <t>Delami</t>
  </si>
  <si>
    <t>Dilling</t>
  </si>
  <si>
    <t>Ghadeer</t>
  </si>
  <si>
    <t>Habila - sk</t>
  </si>
  <si>
    <t>Heiban</t>
  </si>
  <si>
    <t>Talawdi</t>
  </si>
  <si>
    <t>Um durein</t>
  </si>
  <si>
    <t>Al butanah</t>
  </si>
  <si>
    <t>Al fao</t>
  </si>
  <si>
    <t>Al fashaga</t>
  </si>
  <si>
    <t>Al galabat al gharbyah - kassab</t>
  </si>
  <si>
    <t>Al mafaza</t>
  </si>
  <si>
    <t>Al qureisha</t>
  </si>
  <si>
    <t>Ar rahad</t>
  </si>
  <si>
    <t>Basundah</t>
  </si>
  <si>
    <t>Galaa al nahal</t>
  </si>
  <si>
    <t>Galabat ash-shargiah</t>
  </si>
  <si>
    <t>Madeinat al gedaref</t>
  </si>
  <si>
    <t>Wasat al gedaref</t>
  </si>
  <si>
    <t>Jebel awlia</t>
  </si>
  <si>
    <t>Sharg an neel</t>
  </si>
  <si>
    <t>Um bada</t>
  </si>
  <si>
    <t>Um durman</t>
  </si>
  <si>
    <t>Abu hujar</t>
  </si>
  <si>
    <t>Ad dali</t>
  </si>
  <si>
    <t>Ad dinder</t>
  </si>
  <si>
    <t>As suki</t>
  </si>
  <si>
    <t>Sennar</t>
  </si>
  <si>
    <t>Sharg sennar</t>
  </si>
  <si>
    <t>Ad dabbah</t>
  </si>
  <si>
    <t>Al burgaig</t>
  </si>
  <si>
    <t>Al golid</t>
  </si>
  <si>
    <t>Delgo</t>
  </si>
  <si>
    <t>Merwoe</t>
  </si>
  <si>
    <t>Al hasahisa</t>
  </si>
  <si>
    <t>Al kamlin</t>
  </si>
  <si>
    <t>Al manaqil</t>
  </si>
  <si>
    <t>Al qurashi</t>
  </si>
  <si>
    <t>Janub aj jazirah</t>
  </si>
  <si>
    <t>Medani al kubra</t>
  </si>
  <si>
    <t>Sharg aj jazirah</t>
  </si>
  <si>
    <t>Um algura</t>
  </si>
  <si>
    <t>Abu hamad</t>
  </si>
  <si>
    <t>Ad damar</t>
  </si>
  <si>
    <t>Al buhaira</t>
  </si>
  <si>
    <t>Al matama</t>
  </si>
  <si>
    <t>Barbar</t>
  </si>
  <si>
    <t>Projection 1 (June to September)</t>
  </si>
  <si>
    <t>Projection 2 (October 2021 to February 2021)</t>
  </si>
  <si>
    <t>June - Sept 2020</t>
  </si>
  <si>
    <t>June - Sept 2021</t>
  </si>
  <si>
    <t>Phase 3+</t>
  </si>
  <si>
    <t>Analysis Period</t>
  </si>
  <si>
    <t>Current (April 2021 - May 2021)</t>
  </si>
  <si>
    <t>Projection 1 (June 2021 - September 2021)</t>
  </si>
  <si>
    <t>Projection 2 (October 2021 - February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</si>
</sst>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FACD"/>
        <bgColor indexed="64"/>
      </patternFill>
    </fill>
    <fill>
      <patternFill patternType="solid">
        <fgColor rgb="FFFAE61E"/>
        <bgColor indexed="64"/>
      </patternFill>
    </fill>
    <fill>
      <patternFill patternType="solid">
        <fgColor rgb="FFE6780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231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0" borderId="7" xfId="0" applyBorder="1"/>
    <xf numFmtId="0" fontId="5" fillId="4" borderId="9" xfId="0" applyFont="1" applyFill="1" applyBorder="1"/>
    <xf numFmtId="0" fontId="5" fillId="5" borderId="9" xfId="0" applyFont="1" applyFill="1" applyBorder="1"/>
    <xf numFmtId="0" fontId="5" fillId="6" borderId="9" xfId="0" applyFont="1" applyFill="1" applyBorder="1"/>
    <xf numFmtId="0" fontId="6" fillId="7" borderId="9" xfId="0" applyFont="1" applyFill="1" applyBorder="1"/>
    <xf numFmtId="164" fontId="5" fillId="8" borderId="8" xfId="1" applyNumberFormat="1" applyFont="1" applyFill="1" applyBorder="1"/>
    <xf numFmtId="0" fontId="5" fillId="8" borderId="9" xfId="0" applyFont="1" applyFill="1" applyBorder="1"/>
    <xf numFmtId="0" fontId="7" fillId="6" borderId="10" xfId="0" applyFont="1" applyFill="1" applyBorder="1" applyAlignment="1">
      <alignment horizontal="center"/>
    </xf>
    <xf numFmtId="0" fontId="5" fillId="4" borderId="14" xfId="0" applyFont="1" applyFill="1" applyBorder="1"/>
    <xf numFmtId="0" fontId="5" fillId="5" borderId="14" xfId="0" applyFont="1" applyFill="1" applyBorder="1"/>
    <xf numFmtId="0" fontId="5" fillId="6" borderId="14" xfId="0" applyFont="1" applyFill="1" applyBorder="1"/>
    <xf numFmtId="0" fontId="6" fillId="7" borderId="14" xfId="0" applyFont="1" applyFill="1" applyBorder="1"/>
    <xf numFmtId="164" fontId="5" fillId="8" borderId="13" xfId="1" applyNumberFormat="1" applyFont="1" applyFill="1" applyBorder="1"/>
    <xf numFmtId="0" fontId="5" fillId="8" borderId="14" xfId="0" applyFont="1" applyFill="1" applyBorder="1"/>
    <xf numFmtId="0" fontId="7" fillId="5" borderId="14" xfId="0" applyFont="1" applyFill="1" applyBorder="1" applyAlignment="1">
      <alignment horizontal="center"/>
    </xf>
    <xf numFmtId="0" fontId="0" fillId="0" borderId="12" xfId="0" applyBorder="1"/>
    <xf numFmtId="0" fontId="7" fillId="6" borderId="15" xfId="0" applyFont="1" applyFill="1" applyBorder="1" applyAlignment="1">
      <alignment horizontal="center"/>
    </xf>
    <xf numFmtId="0" fontId="8" fillId="0" borderId="12" xfId="0" applyFont="1" applyBorder="1"/>
    <xf numFmtId="0" fontId="9" fillId="4" borderId="17" xfId="0" applyFont="1" applyFill="1" applyBorder="1"/>
    <xf numFmtId="0" fontId="9" fillId="5" borderId="17" xfId="0" applyFont="1" applyFill="1" applyBorder="1"/>
    <xf numFmtId="0" fontId="9" fillId="6" borderId="17" xfId="0" applyFont="1" applyFill="1" applyBorder="1"/>
    <xf numFmtId="0" fontId="6" fillId="7" borderId="17" xfId="0" applyFont="1" applyFill="1" applyBorder="1"/>
    <xf numFmtId="0" fontId="9" fillId="8" borderId="17" xfId="0" applyFont="1" applyFill="1" applyBorder="1"/>
    <xf numFmtId="0" fontId="10" fillId="6" borderId="18" xfId="0" applyFont="1" applyFill="1" applyBorder="1" applyAlignment="1">
      <alignment horizontal="center"/>
    </xf>
    <xf numFmtId="0" fontId="3" fillId="0" borderId="0" xfId="0" applyFont="1"/>
    <xf numFmtId="0" fontId="4" fillId="0" borderId="19" xfId="0" applyFont="1" applyBorder="1"/>
    <xf numFmtId="3" fontId="4" fillId="0" borderId="19" xfId="0" applyNumberFormat="1" applyFont="1" applyBorder="1"/>
    <xf numFmtId="3" fontId="7" fillId="4" borderId="20" xfId="1" applyNumberFormat="1" applyFont="1" applyFill="1" applyBorder="1"/>
    <xf numFmtId="1" fontId="7" fillId="4" borderId="21" xfId="0" applyNumberFormat="1" applyFont="1" applyFill="1" applyBorder="1"/>
    <xf numFmtId="3" fontId="7" fillId="5" borderId="20" xfId="1" applyNumberFormat="1" applyFont="1" applyFill="1" applyBorder="1"/>
    <xf numFmtId="1" fontId="7" fillId="5" borderId="21" xfId="0" applyNumberFormat="1" applyFont="1" applyFill="1" applyBorder="1"/>
    <xf numFmtId="3" fontId="7" fillId="6" borderId="20" xfId="1" applyNumberFormat="1" applyFont="1" applyFill="1" applyBorder="1"/>
    <xf numFmtId="1" fontId="7" fillId="6" borderId="21" xfId="0" applyNumberFormat="1" applyFont="1" applyFill="1" applyBorder="1"/>
    <xf numFmtId="3" fontId="11" fillId="7" borderId="20" xfId="0" applyNumberFormat="1" applyFont="1" applyFill="1" applyBorder="1"/>
    <xf numFmtId="0" fontId="11" fillId="7" borderId="21" xfId="0" applyFont="1" applyFill="1" applyBorder="1"/>
    <xf numFmtId="3" fontId="7" fillId="8" borderId="20" xfId="1" applyNumberFormat="1" applyFont="1" applyFill="1" applyBorder="1"/>
    <xf numFmtId="1" fontId="7" fillId="8" borderId="21" xfId="0" applyNumberFormat="1" applyFont="1" applyFill="1" applyBorder="1"/>
    <xf numFmtId="0" fontId="7" fillId="5" borderId="9" xfId="0" applyFont="1" applyFill="1" applyBorder="1" applyAlignment="1">
      <alignment horizontal="center"/>
    </xf>
    <xf numFmtId="0" fontId="5" fillId="4" borderId="17" xfId="0" applyFont="1" applyFill="1" applyBorder="1"/>
    <xf numFmtId="0" fontId="5" fillId="5" borderId="17" xfId="0" applyFont="1" applyFill="1" applyBorder="1"/>
    <xf numFmtId="0" fontId="5" fillId="6" borderId="17" xfId="0" applyFont="1" applyFill="1" applyBorder="1"/>
    <xf numFmtId="164" fontId="5" fillId="8" borderId="16" xfId="1" applyNumberFormat="1" applyFont="1" applyFill="1" applyBorder="1"/>
    <xf numFmtId="0" fontId="5" fillId="8" borderId="17" xfId="0" applyFont="1" applyFill="1" applyBorder="1"/>
    <xf numFmtId="0" fontId="7" fillId="6" borderId="18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4" fillId="0" borderId="23" xfId="0" applyFont="1" applyBorder="1"/>
    <xf numFmtId="0" fontId="0" fillId="0" borderId="26" xfId="0" applyBorder="1"/>
    <xf numFmtId="164" fontId="5" fillId="4" borderId="27" xfId="1" applyNumberFormat="1" applyFont="1" applyFill="1" applyBorder="1"/>
    <xf numFmtId="164" fontId="5" fillId="5" borderId="27" xfId="1" applyNumberFormat="1" applyFont="1" applyFill="1" applyBorder="1"/>
    <xf numFmtId="164" fontId="5" fillId="6" borderId="27" xfId="1" applyNumberFormat="1" applyFont="1" applyFill="1" applyBorder="1"/>
    <xf numFmtId="164" fontId="6" fillId="7" borderId="27" xfId="0" applyNumberFormat="1" applyFont="1" applyFill="1" applyBorder="1"/>
    <xf numFmtId="164" fontId="5" fillId="8" borderId="27" xfId="1" applyNumberFormat="1" applyFont="1" applyFill="1" applyBorder="1"/>
    <xf numFmtId="0" fontId="11" fillId="7" borderId="14" xfId="0" applyFont="1" applyFill="1" applyBorder="1" applyAlignment="1">
      <alignment horizontal="center"/>
    </xf>
    <xf numFmtId="164" fontId="5" fillId="6" borderId="28" xfId="1" applyNumberFormat="1" applyFont="1" applyFill="1" applyBorder="1"/>
    <xf numFmtId="1" fontId="7" fillId="6" borderId="29" xfId="0" applyNumberFormat="1" applyFont="1" applyFill="1" applyBorder="1"/>
    <xf numFmtId="164" fontId="6" fillId="7" borderId="28" xfId="0" applyNumberFormat="1" applyFont="1" applyFill="1" applyBorder="1"/>
    <xf numFmtId="164" fontId="5" fillId="8" borderId="28" xfId="1" applyNumberFormat="1" applyFont="1" applyFill="1" applyBorder="1"/>
    <xf numFmtId="0" fontId="7" fillId="0" borderId="25" xfId="0" applyFont="1" applyBorder="1" applyAlignment="1">
      <alignment horizontal="center"/>
    </xf>
    <xf numFmtId="0" fontId="5" fillId="4" borderId="31" xfId="0" applyFont="1" applyFill="1" applyBorder="1"/>
    <xf numFmtId="0" fontId="5" fillId="5" borderId="31" xfId="0" applyFont="1" applyFill="1" applyBorder="1"/>
    <xf numFmtId="0" fontId="5" fillId="6" borderId="31" xfId="0" applyFont="1" applyFill="1" applyBorder="1"/>
    <xf numFmtId="0" fontId="6" fillId="7" borderId="31" xfId="0" applyFont="1" applyFill="1" applyBorder="1"/>
    <xf numFmtId="164" fontId="5" fillId="8" borderId="30" xfId="1" applyNumberFormat="1" applyFont="1" applyFill="1" applyBorder="1"/>
    <xf numFmtId="0" fontId="5" fillId="8" borderId="31" xfId="0" applyFont="1" applyFill="1" applyBorder="1"/>
    <xf numFmtId="0" fontId="7" fillId="0" borderId="24" xfId="0" applyFont="1" applyBorder="1" applyAlignment="1">
      <alignment horizontal="center"/>
    </xf>
    <xf numFmtId="3" fontId="5" fillId="4" borderId="27" xfId="1" applyNumberFormat="1" applyFont="1" applyFill="1" applyBorder="1"/>
    <xf numFmtId="3" fontId="5" fillId="5" borderId="27" xfId="1" applyNumberFormat="1" applyFont="1" applyFill="1" applyBorder="1"/>
    <xf numFmtId="3" fontId="5" fillId="6" borderId="27" xfId="1" applyNumberFormat="1" applyFont="1" applyFill="1" applyBorder="1"/>
    <xf numFmtId="3" fontId="6" fillId="7" borderId="27" xfId="0" applyNumberFormat="1" applyFont="1" applyFill="1" applyBorder="1"/>
    <xf numFmtId="3" fontId="5" fillId="8" borderId="27" xfId="1" applyNumberFormat="1" applyFont="1" applyFill="1" applyBorder="1"/>
    <xf numFmtId="164" fontId="7" fillId="4" borderId="27" xfId="1" applyNumberFormat="1" applyFont="1" applyFill="1" applyBorder="1"/>
    <xf numFmtId="3" fontId="7" fillId="5" borderId="27" xfId="1" applyNumberFormat="1" applyFont="1" applyFill="1" applyBorder="1"/>
    <xf numFmtId="3" fontId="7" fillId="6" borderId="27" xfId="1" applyNumberFormat="1" applyFont="1" applyFill="1" applyBorder="1"/>
    <xf numFmtId="3" fontId="11" fillId="7" borderId="27" xfId="0" applyNumberFormat="1" applyFont="1" applyFill="1" applyBorder="1"/>
    <xf numFmtId="3" fontId="7" fillId="8" borderId="27" xfId="1" applyNumberFormat="1" applyFont="1" applyFill="1" applyBorder="1"/>
    <xf numFmtId="1" fontId="11" fillId="7" borderId="21" xfId="0" applyNumberFormat="1" applyFont="1" applyFill="1" applyBorder="1"/>
    <xf numFmtId="0" fontId="0" fillId="0" borderId="4" xfId="0" applyBorder="1"/>
    <xf numFmtId="0" fontId="5" fillId="4" borderId="33" xfId="0" applyFont="1" applyFill="1" applyBorder="1"/>
    <xf numFmtId="0" fontId="5" fillId="5" borderId="33" xfId="0" applyFont="1" applyFill="1" applyBorder="1"/>
    <xf numFmtId="0" fontId="6" fillId="7" borderId="33" xfId="0" applyFont="1" applyFill="1" applyBorder="1"/>
    <xf numFmtId="164" fontId="5" fillId="8" borderId="32" xfId="1" applyNumberFormat="1" applyFont="1" applyFill="1" applyBorder="1"/>
    <xf numFmtId="0" fontId="5" fillId="8" borderId="33" xfId="0" applyFont="1" applyFill="1" applyBorder="1"/>
    <xf numFmtId="0" fontId="5" fillId="6" borderId="33" xfId="0" applyFont="1" applyFill="1" applyBorder="1"/>
    <xf numFmtId="0" fontId="0" fillId="0" borderId="34" xfId="0" applyBorder="1"/>
    <xf numFmtId="0" fontId="7" fillId="6" borderId="35" xfId="0" applyFont="1" applyFill="1" applyBorder="1" applyAlignment="1">
      <alignment horizontal="center"/>
    </xf>
    <xf numFmtId="0" fontId="6" fillId="7" borderId="36" xfId="0" applyFont="1" applyFill="1" applyBorder="1"/>
    <xf numFmtId="3" fontId="4" fillId="0" borderId="23" xfId="0" applyNumberFormat="1" applyFont="1" applyBorder="1"/>
    <xf numFmtId="1" fontId="7" fillId="4" borderId="25" xfId="0" applyNumberFormat="1" applyFont="1" applyFill="1" applyBorder="1"/>
    <xf numFmtId="1" fontId="7" fillId="5" borderId="25" xfId="0" applyNumberFormat="1" applyFont="1" applyFill="1" applyBorder="1"/>
    <xf numFmtId="1" fontId="7" fillId="6" borderId="25" xfId="0" applyNumberFormat="1" applyFont="1" applyFill="1" applyBorder="1"/>
    <xf numFmtId="1" fontId="11" fillId="7" borderId="25" xfId="0" applyNumberFormat="1" applyFont="1" applyFill="1" applyBorder="1"/>
    <xf numFmtId="1" fontId="7" fillId="8" borderId="25" xfId="0" applyNumberFormat="1" applyFont="1" applyFill="1" applyBorder="1"/>
    <xf numFmtId="0" fontId="7" fillId="5" borderId="31" xfId="0" applyFont="1" applyFill="1" applyBorder="1" applyAlignment="1">
      <alignment horizontal="center"/>
    </xf>
    <xf numFmtId="3" fontId="7" fillId="4" borderId="27" xfId="1" applyNumberFormat="1" applyFont="1" applyFill="1" applyBorder="1"/>
    <xf numFmtId="3" fontId="13" fillId="0" borderId="4" xfId="0" applyNumberFormat="1" applyFont="1" applyBorder="1"/>
    <xf numFmtId="164" fontId="13" fillId="0" borderId="4" xfId="0" applyNumberFormat="1" applyFont="1" applyBorder="1"/>
    <xf numFmtId="0" fontId="4" fillId="0" borderId="0" xfId="0" applyFont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0" fontId="0" fillId="0" borderId="12" xfId="2" applyNumberFormat="1" applyFont="1" applyBorder="1"/>
    <xf numFmtId="0" fontId="5" fillId="4" borderId="8" xfId="1" applyNumberFormat="1" applyFont="1" applyFill="1" applyBorder="1"/>
    <xf numFmtId="0" fontId="5" fillId="5" borderId="8" xfId="1" applyNumberFormat="1" applyFont="1" applyFill="1" applyBorder="1"/>
    <xf numFmtId="0" fontId="5" fillId="6" borderId="8" xfId="1" applyNumberFormat="1" applyFont="1" applyFill="1" applyBorder="1"/>
    <xf numFmtId="0" fontId="6" fillId="7" borderId="8" xfId="0" applyFont="1" applyFill="1" applyBorder="1"/>
    <xf numFmtId="0" fontId="5" fillId="4" borderId="13" xfId="1" applyNumberFormat="1" applyFont="1" applyFill="1" applyBorder="1"/>
    <xf numFmtId="0" fontId="5" fillId="5" borderId="13" xfId="1" applyNumberFormat="1" applyFont="1" applyFill="1" applyBorder="1"/>
    <xf numFmtId="0" fontId="5" fillId="6" borderId="13" xfId="1" applyNumberFormat="1" applyFont="1" applyFill="1" applyBorder="1"/>
    <xf numFmtId="0" fontId="6" fillId="7" borderId="13" xfId="0" applyFont="1" applyFill="1" applyBorder="1"/>
    <xf numFmtId="0" fontId="9" fillId="4" borderId="16" xfId="1" applyNumberFormat="1" applyFont="1" applyFill="1" applyBorder="1"/>
    <xf numFmtId="0" fontId="9" fillId="5" borderId="16" xfId="1" applyNumberFormat="1" applyFont="1" applyFill="1" applyBorder="1"/>
    <xf numFmtId="0" fontId="9" fillId="6" borderId="16" xfId="1" applyNumberFormat="1" applyFont="1" applyFill="1" applyBorder="1"/>
    <xf numFmtId="0" fontId="6" fillId="7" borderId="16" xfId="0" applyFont="1" applyFill="1" applyBorder="1"/>
    <xf numFmtId="0" fontId="4" fillId="8" borderId="34" xfId="0" applyFont="1" applyFill="1" applyBorder="1" applyAlignment="1">
      <alignment horizontal="center"/>
    </xf>
    <xf numFmtId="0" fontId="5" fillId="4" borderId="16" xfId="1" applyNumberFormat="1" applyFont="1" applyFill="1" applyBorder="1"/>
    <xf numFmtId="0" fontId="5" fillId="5" borderId="16" xfId="1" applyNumberFormat="1" applyFont="1" applyFill="1" applyBorder="1"/>
    <xf numFmtId="0" fontId="5" fillId="6" borderId="16" xfId="1" applyNumberFormat="1" applyFont="1" applyFill="1" applyBorder="1"/>
    <xf numFmtId="0" fontId="5" fillId="4" borderId="32" xfId="1" applyNumberFormat="1" applyFont="1" applyFill="1" applyBorder="1"/>
    <xf numFmtId="0" fontId="5" fillId="5" borderId="32" xfId="1" applyNumberFormat="1" applyFont="1" applyFill="1" applyBorder="1"/>
    <xf numFmtId="0" fontId="5" fillId="6" borderId="32" xfId="1" applyNumberFormat="1" applyFont="1" applyFill="1" applyBorder="1"/>
    <xf numFmtId="0" fontId="6" fillId="7" borderId="32" xfId="0" applyFont="1" applyFill="1" applyBorder="1"/>
    <xf numFmtId="0" fontId="7" fillId="5" borderId="12" xfId="0" applyFont="1" applyFill="1" applyBorder="1" applyAlignment="1">
      <alignment horizontal="center"/>
    </xf>
    <xf numFmtId="0" fontId="0" fillId="0" borderId="7" xfId="2" applyNumberFormat="1" applyFont="1" applyBorder="1"/>
    <xf numFmtId="0" fontId="7" fillId="4" borderId="14" xfId="0" applyFont="1" applyFill="1" applyBorder="1" applyAlignment="1">
      <alignment horizontal="center" vertical="center"/>
    </xf>
    <xf numFmtId="0" fontId="5" fillId="4" borderId="30" xfId="1" applyNumberFormat="1" applyFont="1" applyFill="1" applyBorder="1"/>
    <xf numFmtId="0" fontId="5" fillId="5" borderId="30" xfId="1" applyNumberFormat="1" applyFont="1" applyFill="1" applyBorder="1"/>
    <xf numFmtId="0" fontId="5" fillId="6" borderId="30" xfId="1" applyNumberFormat="1" applyFont="1" applyFill="1" applyBorder="1"/>
    <xf numFmtId="0" fontId="6" fillId="7" borderId="30" xfId="0" applyFont="1" applyFill="1" applyBorder="1"/>
    <xf numFmtId="164" fontId="5" fillId="8" borderId="40" xfId="1" applyNumberFormat="1" applyFont="1" applyFill="1" applyBorder="1"/>
    <xf numFmtId="164" fontId="5" fillId="8" borderId="39" xfId="1" applyNumberFormat="1" applyFont="1" applyFill="1" applyBorder="1"/>
    <xf numFmtId="0" fontId="11" fillId="7" borderId="29" xfId="0" applyFont="1" applyFill="1" applyBorder="1"/>
    <xf numFmtId="164" fontId="7" fillId="8" borderId="27" xfId="1" applyNumberFormat="1" applyFont="1" applyFill="1" applyBorder="1"/>
    <xf numFmtId="164" fontId="7" fillId="8" borderId="28" xfId="1" applyNumberFormat="1" applyFont="1" applyFill="1" applyBorder="1"/>
    <xf numFmtId="3" fontId="4" fillId="0" borderId="34" xfId="0" applyNumberFormat="1" applyFont="1" applyBorder="1"/>
    <xf numFmtId="1" fontId="5" fillId="4" borderId="8" xfId="1" applyNumberFormat="1" applyFont="1" applyFill="1" applyBorder="1"/>
    <xf numFmtId="1" fontId="5" fillId="5" borderId="8" xfId="1" applyNumberFormat="1" applyFont="1" applyFill="1" applyBorder="1"/>
    <xf numFmtId="1" fontId="5" fillId="6" borderId="8" xfId="1" applyNumberFormat="1" applyFont="1" applyFill="1" applyBorder="1"/>
    <xf numFmtId="1" fontId="6" fillId="7" borderId="8" xfId="0" applyNumberFormat="1" applyFont="1" applyFill="1" applyBorder="1"/>
    <xf numFmtId="1" fontId="5" fillId="4" borderId="9" xfId="0" applyNumberFormat="1" applyFont="1" applyFill="1" applyBorder="1"/>
    <xf numFmtId="1" fontId="5" fillId="5" borderId="9" xfId="0" applyNumberFormat="1" applyFont="1" applyFill="1" applyBorder="1"/>
    <xf numFmtId="1" fontId="5" fillId="6" borderId="9" xfId="0" applyNumberFormat="1" applyFont="1" applyFill="1" applyBorder="1"/>
    <xf numFmtId="1" fontId="6" fillId="7" borderId="9" xfId="0" applyNumberFormat="1" applyFont="1" applyFill="1" applyBorder="1"/>
    <xf numFmtId="1" fontId="5" fillId="4" borderId="13" xfId="1" applyNumberFormat="1" applyFont="1" applyFill="1" applyBorder="1"/>
    <xf numFmtId="1" fontId="9" fillId="4" borderId="16" xfId="1" applyNumberFormat="1" applyFont="1" applyFill="1" applyBorder="1"/>
    <xf numFmtId="1" fontId="5" fillId="4" borderId="16" xfId="1" applyNumberFormat="1" applyFont="1" applyFill="1" applyBorder="1"/>
    <xf numFmtId="1" fontId="5" fillId="5" borderId="13" xfId="1" applyNumberFormat="1" applyFont="1" applyFill="1" applyBorder="1"/>
    <xf numFmtId="1" fontId="9" fillId="5" borderId="16" xfId="1" applyNumberFormat="1" applyFont="1" applyFill="1" applyBorder="1"/>
    <xf numFmtId="1" fontId="5" fillId="6" borderId="13" xfId="1" applyNumberFormat="1" applyFont="1" applyFill="1" applyBorder="1"/>
    <xf numFmtId="1" fontId="9" fillId="6" borderId="16" xfId="1" applyNumberFormat="1" applyFont="1" applyFill="1" applyBorder="1"/>
    <xf numFmtId="1" fontId="6" fillId="7" borderId="13" xfId="0" applyNumberFormat="1" applyFont="1" applyFill="1" applyBorder="1"/>
    <xf numFmtId="1" fontId="6" fillId="7" borderId="16" xfId="0" applyNumberFormat="1" applyFont="1" applyFill="1" applyBorder="1"/>
    <xf numFmtId="164" fontId="0" fillId="0" borderId="0" xfId="0" applyNumberFormat="1"/>
    <xf numFmtId="1" fontId="0" fillId="0" borderId="12" xfId="0" applyNumberFormat="1" applyBorder="1"/>
    <xf numFmtId="1" fontId="0" fillId="0" borderId="7" xfId="0" applyNumberForma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13" fillId="0" borderId="41" xfId="0" applyNumberFormat="1" applyFont="1" applyBorder="1"/>
    <xf numFmtId="164" fontId="13" fillId="0" borderId="41" xfId="0" applyNumberFormat="1" applyFont="1" applyBorder="1"/>
    <xf numFmtId="3" fontId="13" fillId="0" borderId="42" xfId="0" applyNumberFormat="1" applyFont="1" applyBorder="1"/>
    <xf numFmtId="0" fontId="0" fillId="0" borderId="47" xfId="0" applyBorder="1"/>
    <xf numFmtId="0" fontId="7" fillId="6" borderId="48" xfId="0" applyFont="1" applyFill="1" applyBorder="1" applyAlignment="1">
      <alignment horizontal="center"/>
    </xf>
    <xf numFmtId="0" fontId="0" fillId="0" borderId="49" xfId="0" applyBorder="1"/>
    <xf numFmtId="0" fontId="7" fillId="6" borderId="50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8" fillId="0" borderId="49" xfId="0" applyFont="1" applyBorder="1"/>
    <xf numFmtId="0" fontId="10" fillId="6" borderId="52" xfId="0" applyFont="1" applyFill="1" applyBorder="1" applyAlignment="1">
      <alignment horizontal="center"/>
    </xf>
    <xf numFmtId="3" fontId="4" fillId="0" borderId="11" xfId="0" applyNumberFormat="1" applyFont="1" applyBorder="1"/>
    <xf numFmtId="0" fontId="0" fillId="0" borderId="53" xfId="0" applyBorder="1"/>
    <xf numFmtId="0" fontId="7" fillId="5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11" fillId="7" borderId="51" xfId="0" applyFont="1" applyFill="1" applyBorder="1" applyAlignment="1">
      <alignment horizontal="center"/>
    </xf>
    <xf numFmtId="0" fontId="7" fillId="6" borderId="52" xfId="0" applyFont="1" applyFill="1" applyBorder="1" applyAlignment="1">
      <alignment horizontal="center"/>
    </xf>
    <xf numFmtId="3" fontId="4" fillId="0" borderId="56" xfId="0" applyNumberFormat="1" applyFont="1" applyBorder="1"/>
    <xf numFmtId="0" fontId="0" fillId="0" borderId="57" xfId="0" applyBorder="1"/>
    <xf numFmtId="0" fontId="0" fillId="0" borderId="43" xfId="0" applyBorder="1"/>
    <xf numFmtId="0" fontId="7" fillId="5" borderId="58" xfId="0" applyFont="1" applyFill="1" applyBorder="1" applyAlignment="1">
      <alignment horizontal="center"/>
    </xf>
    <xf numFmtId="1" fontId="0" fillId="0" borderId="47" xfId="0" applyNumberFormat="1" applyBorder="1"/>
    <xf numFmtId="0" fontId="7" fillId="0" borderId="59" xfId="0" applyFont="1" applyFill="1" applyBorder="1" applyAlignment="1">
      <alignment horizontal="center"/>
    </xf>
    <xf numFmtId="0" fontId="0" fillId="0" borderId="60" xfId="0" applyBorder="1"/>
    <xf numFmtId="1" fontId="0" fillId="0" borderId="49" xfId="0" applyNumberFormat="1" applyBorder="1"/>
    <xf numFmtId="0" fontId="7" fillId="0" borderId="55" xfId="0" applyFont="1" applyBorder="1" applyAlignment="1">
      <alignment horizontal="center"/>
    </xf>
    <xf numFmtId="0" fontId="7" fillId="5" borderId="61" xfId="0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3" fontId="4" fillId="0" borderId="22" xfId="0" applyNumberFormat="1" applyFont="1" applyBorder="1"/>
    <xf numFmtId="0" fontId="7" fillId="5" borderId="62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 vertical="center"/>
    </xf>
    <xf numFmtId="1" fontId="11" fillId="7" borderId="29" xfId="0" applyNumberFormat="1" applyFont="1" applyFill="1" applyBorder="1"/>
    <xf numFmtId="3" fontId="0" fillId="0" borderId="0" xfId="0" applyNumberFormat="1" applyAlignment="1">
      <alignment vertical="center" wrapText="1"/>
    </xf>
    <xf numFmtId="9" fontId="0" fillId="0" borderId="0" xfId="0" applyNumberFormat="1" applyAlignment="1">
      <alignment vertical="center" wrapText="1"/>
    </xf>
    <xf numFmtId="9" fontId="0" fillId="0" borderId="0" xfId="2" applyFont="1"/>
    <xf numFmtId="0" fontId="0" fillId="0" borderId="57" xfId="0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0" borderId="0" xfId="0" applyBorder="1"/>
    <xf numFmtId="0" fontId="7" fillId="6" borderId="6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43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C80000"/>
      <color rgb="FFE67800"/>
      <color rgb="FFFAE61E"/>
      <color rgb="FFCDFA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IPC</a:t>
            </a:r>
            <a:r>
              <a:rPr lang="en-US" baseline="0"/>
              <a:t> Phase 3+</a:t>
            </a:r>
            <a:r>
              <a:rPr lang="en-US"/>
              <a:t>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Graphs!$D$2</c:f>
              <c:strCache>
                <c:ptCount val="1"/>
                <c:pt idx="0">
                  <c:v>Phase 1</c:v>
                </c:pt>
              </c:strCache>
            </c:strRef>
          </c:tx>
          <c:spPr>
            <a:solidFill>
              <a:srgbClr val="CDFACD"/>
            </a:solidFill>
            <a:ln>
              <a:noFill/>
            </a:ln>
            <a:effectLst/>
          </c:spPr>
          <c:invertIfNegative val="0"/>
          <c:cat>
            <c:strRef>
              <c:f>Graphs!$C$3:$C$4</c:f>
              <c:strCache>
                <c:ptCount val="2"/>
                <c:pt idx="0">
                  <c:v>June - Sept 2020</c:v>
                </c:pt>
                <c:pt idx="1">
                  <c:v>June - Sept 2021</c:v>
                </c:pt>
              </c:strCache>
            </c:strRef>
          </c:cat>
          <c:val>
            <c:numRef>
              <c:f>Graphs!$D$3:$D$4</c:f>
              <c:numCache>
                <c:formatCode>#,##0</c:formatCode>
                <c:ptCount val="2"/>
                <c:pt idx="0">
                  <c:v>19728053</c:v>
                </c:pt>
                <c:pt idx="1">
                  <c:v>20273467.171500001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7-478B-8685-B7D0693FBF58}"/>
            </c:ext>
          </c:extLst>
        </c:ser>
        <c:ser>
          <c:idx val="1"/>
          <c:order val="1"/>
          <c:tx>
            <c:strRef>
              <c:f>Graphs!$E$2</c:f>
              <c:strCache>
                <c:ptCount val="1"/>
                <c:pt idx="0">
                  <c:v>Phase 2</c:v>
                </c:pt>
              </c:strCache>
            </c:strRef>
          </c:tx>
          <c:spPr>
            <a:solidFill>
              <a:srgbClr val="FAE61E"/>
            </a:solidFill>
            <a:ln>
              <a:noFill/>
            </a:ln>
            <a:effectLst/>
          </c:spPr>
          <c:invertIfNegative val="0"/>
          <c:cat>
            <c:strRef>
              <c:f>Graphs!$C$3:$C$4</c:f>
              <c:strCache>
                <c:ptCount val="2"/>
                <c:pt idx="0">
                  <c:v>June - Sept 2020</c:v>
                </c:pt>
                <c:pt idx="1">
                  <c:v>June - Sept 2021</c:v>
                </c:pt>
              </c:strCache>
            </c:strRef>
          </c:cat>
          <c:val>
            <c:numRef>
              <c:f>Graphs!$E$3:$E$4</c:f>
              <c:numCache>
                <c:formatCode>#,##0</c:formatCode>
                <c:ptCount val="2"/>
                <c:pt idx="0">
                  <c:v>15891371</c:v>
                </c:pt>
                <c:pt idx="1">
                  <c:v>16525735.974499999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7-478B-8685-B7D0693FBF58}"/>
            </c:ext>
          </c:extLst>
        </c:ser>
        <c:ser>
          <c:idx val="2"/>
          <c:order val="2"/>
          <c:tx>
            <c:strRef>
              <c:f>Graphs!$F$2</c:f>
              <c:strCache>
                <c:ptCount val="1"/>
                <c:pt idx="0">
                  <c:v>Phase 3</c:v>
                </c:pt>
              </c:strCache>
            </c:strRef>
          </c:tx>
          <c:spPr>
            <a:solidFill>
              <a:srgbClr val="E67800"/>
            </a:solidFill>
            <a:ln>
              <a:noFill/>
            </a:ln>
            <a:effectLst/>
          </c:spPr>
          <c:invertIfNegative val="0"/>
          <c:cat>
            <c:strRef>
              <c:f>Graphs!$C$3:$C$4</c:f>
              <c:strCache>
                <c:ptCount val="2"/>
                <c:pt idx="0">
                  <c:v>June - Sept 2020</c:v>
                </c:pt>
                <c:pt idx="1">
                  <c:v>June - Sept 2021</c:v>
                </c:pt>
              </c:strCache>
            </c:strRef>
          </c:cat>
          <c:val>
            <c:numRef>
              <c:f>Graphs!$F$3:$F$4</c:f>
              <c:numCache>
                <c:formatCode>#,##0</c:formatCode>
                <c:ptCount val="2"/>
                <c:pt idx="0">
                  <c:v>7410682</c:v>
                </c:pt>
                <c:pt idx="1">
                  <c:v>7072837.7179999994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7-478B-8685-B7D0693FBF58}"/>
            </c:ext>
          </c:extLst>
        </c:ser>
        <c:ser>
          <c:idx val="3"/>
          <c:order val="3"/>
          <c:tx>
            <c:strRef>
              <c:f>Graphs!$G$2</c:f>
              <c:strCache>
                <c:ptCount val="1"/>
                <c:pt idx="0">
                  <c:v>Phase 4</c:v>
                </c:pt>
              </c:strCache>
            </c:strRef>
          </c:tx>
          <c:spPr>
            <a:solidFill>
              <a:srgbClr val="C80000"/>
            </a:solidFill>
            <a:ln>
              <a:noFill/>
            </a:ln>
            <a:effectLst/>
          </c:spPr>
          <c:invertIfNegative val="0"/>
          <c:cat>
            <c:strRef>
              <c:f>Graphs!$C$3:$C$4</c:f>
              <c:strCache>
                <c:ptCount val="2"/>
                <c:pt idx="0">
                  <c:v>June - Sept 2020</c:v>
                </c:pt>
                <c:pt idx="1">
                  <c:v>June - Sept 2021</c:v>
                </c:pt>
              </c:strCache>
            </c:strRef>
          </c:cat>
          <c:val>
            <c:numRef>
              <c:f>Graphs!$G$3:$G$4</c:f>
              <c:numCache>
                <c:formatCode>#,##0</c:formatCode>
                <c:ptCount val="2"/>
                <c:pt idx="0">
                  <c:v>2168003</c:v>
                </c:pt>
                <c:pt idx="1">
                  <c:v>2696783.2560000005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27-478B-8685-B7D0693FB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209824"/>
        <c:axId val="462210480"/>
      </c:barChart>
      <c:catAx>
        <c:axId val="4622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210480"/>
        <c:crosses val="autoZero"/>
        <c:auto val="1"/>
        <c:lblAlgn val="ctr"/>
        <c:lblOffset val="100"/>
        <c:noMultiLvlLbl val="0"/>
      </c:catAx>
      <c:valAx>
        <c:axId val="4622104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20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Graphs!$C$5</c:f>
              <c:strCache>
                <c:ptCount val="1"/>
                <c:pt idx="0">
                  <c:v>June - Sept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Graphs!$D$2:$H$2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3+</c:v>
                </c:pt>
              </c:strCache>
            </c:strRef>
          </c:cat>
          <c:val>
            <c:numRef>
              <c:f>Graphs!$D$5:$H$5</c:f>
              <c:numCache>
                <c:formatCode>0%</c:formatCode>
                <c:ptCount val="5"/>
                <c:pt idx="0">
                  <c:v>0.44</c:v>
                </c:pt>
                <c:pt idx="1">
                  <c:v>0.35</c:v>
                </c:pt>
                <c:pt idx="2">
                  <c:v>0.16</c:v>
                </c:pt>
                <c:pt idx="3">
                  <c:v>0.05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0D0-AF80-8A1A17C6C278}"/>
            </c:ext>
          </c:extLst>
        </c:ser>
        <c:ser>
          <c:idx val="1"/>
          <c:order val="1"/>
          <c:tx>
            <c:strRef>
              <c:f>Graphs!$C$6</c:f>
              <c:strCache>
                <c:ptCount val="1"/>
                <c:pt idx="0">
                  <c:v>June - Sept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Graphs!$D$2:$H$2</c:f>
              <c:strCache>
                <c:ptCount val="5"/>
                <c:pt idx="0">
                  <c:v>Phase 1</c:v>
                </c:pt>
                <c:pt idx="1">
                  <c:v>Phase 2</c:v>
                </c:pt>
                <c:pt idx="2">
                  <c:v>Phase 3</c:v>
                </c:pt>
                <c:pt idx="3">
                  <c:v>Phase 4</c:v>
                </c:pt>
                <c:pt idx="4">
                  <c:v>Phase 3+</c:v>
                </c:pt>
              </c:strCache>
            </c:strRef>
          </c:cat>
          <c:val>
            <c:numRef>
              <c:f>Graphs!$D$6:$H$6</c:f>
              <c:numCache>
                <c:formatCode>0%</c:formatCode>
                <c:ptCount val="5"/>
                <c:pt idx="0">
                  <c:v>0.44</c:v>
                </c:pt>
                <c:pt idx="1">
                  <c:v>0.35</c:v>
                </c:pt>
                <c:pt idx="2">
                  <c:v>0.15</c:v>
                </c:pt>
                <c:pt idx="3">
                  <c:v>0.06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0D-40D0-AF80-8A1A17C6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786344"/>
        <c:axId val="581786672"/>
      </c:barChart>
      <c:catAx>
        <c:axId val="58178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86672"/>
        <c:crosses val="autoZero"/>
        <c:auto val="1"/>
        <c:lblAlgn val="ctr"/>
        <c:lblOffset val="100"/>
        <c:noMultiLvlLbl val="0"/>
      </c:catAx>
      <c:valAx>
        <c:axId val="58178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8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</xdr:colOff>
      <xdr:row>6</xdr:row>
      <xdr:rowOff>80010</xdr:rowOff>
    </xdr:from>
    <xdr:to>
      <xdr:col>14</xdr:col>
      <xdr:colOff>434340</xdr:colOff>
      <xdr:row>21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80010</xdr:rowOff>
    </xdr:from>
    <xdr:to>
      <xdr:col>6</xdr:col>
      <xdr:colOff>335280</xdr:colOff>
      <xdr:row>22</xdr:row>
      <xdr:rowOff>80010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AO229"/>
  <sheetViews>
    <sheetView tabSelected="1" topLeftCell="B1" zoomScale="85" zoomScaleNormal="85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P13" sqref="P13"/>
    </sheetView>
  </sheetViews>
  <sheetFormatPr defaultRowHeight="14.5" x14ac:dyDescent="0.35"/>
  <cols>
    <col min="1" max="1" width="4.453125" hidden="1" customWidth="1"/>
    <col min="2" max="2" width="9.08984375" style="1" customWidth="1"/>
    <col min="3" max="3" width="27.453125" style="2" customWidth="1"/>
    <col min="4" max="4" width="14.08984375" customWidth="1"/>
    <col min="5" max="5" width="13.08984375" bestFit="1" customWidth="1"/>
    <col min="6" max="6" width="7" bestFit="1" customWidth="1"/>
    <col min="7" max="7" width="13.08984375" bestFit="1" customWidth="1"/>
    <col min="8" max="8" width="7" bestFit="1" customWidth="1"/>
    <col min="9" max="9" width="11.6328125" bestFit="1" customWidth="1"/>
    <col min="10" max="10" width="7" bestFit="1" customWidth="1"/>
    <col min="11" max="11" width="11.6328125" bestFit="1" customWidth="1"/>
    <col min="12" max="12" width="6" bestFit="1" customWidth="1"/>
    <col min="13" max="13" width="13.36328125" bestFit="1" customWidth="1"/>
    <col min="14" max="14" width="7" bestFit="1" customWidth="1"/>
    <col min="15" max="15" width="7.36328125" style="105" customWidth="1"/>
    <col min="16" max="16" width="2.81640625" customWidth="1"/>
    <col min="17" max="17" width="14.08984375" customWidth="1"/>
    <col min="18" max="18" width="13.08984375" bestFit="1" customWidth="1"/>
    <col min="19" max="19" width="7" bestFit="1" customWidth="1"/>
    <col min="20" max="20" width="13.08984375" bestFit="1" customWidth="1"/>
    <col min="21" max="21" width="7" bestFit="1" customWidth="1"/>
    <col min="22" max="22" width="11.6328125" bestFit="1" customWidth="1"/>
    <col min="23" max="23" width="7" bestFit="1" customWidth="1"/>
    <col min="24" max="24" width="11.6328125" bestFit="1" customWidth="1"/>
    <col min="25" max="25" width="6" bestFit="1" customWidth="1"/>
    <col min="26" max="26" width="13.36328125" bestFit="1" customWidth="1"/>
    <col min="27" max="27" width="7" bestFit="1" customWidth="1"/>
    <col min="28" max="28" width="7.36328125" style="105" customWidth="1"/>
    <col min="29" max="29" width="2.54296875" customWidth="1"/>
    <col min="30" max="30" width="14.08984375" customWidth="1"/>
    <col min="31" max="31" width="13.08984375" bestFit="1" customWidth="1"/>
    <col min="32" max="32" width="7" bestFit="1" customWidth="1"/>
    <col min="33" max="33" width="13.08984375" bestFit="1" customWidth="1"/>
    <col min="34" max="34" width="7" bestFit="1" customWidth="1"/>
    <col min="35" max="35" width="11.6328125" bestFit="1" customWidth="1"/>
    <col min="36" max="36" width="7" bestFit="1" customWidth="1"/>
    <col min="37" max="37" width="11.6328125" bestFit="1" customWidth="1"/>
    <col min="38" max="38" width="6" bestFit="1" customWidth="1"/>
    <col min="39" max="39" width="13.36328125" bestFit="1" customWidth="1"/>
    <col min="40" max="40" width="7" bestFit="1" customWidth="1"/>
    <col min="41" max="41" width="7.36328125" style="105" customWidth="1"/>
  </cols>
  <sheetData>
    <row r="1" spans="2:41" ht="15" thickBot="1" x14ac:dyDescent="0.4">
      <c r="B1" s="217" t="s">
        <v>242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  <c r="Q1" s="208" t="s">
        <v>243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10"/>
      <c r="AD1" s="208" t="s">
        <v>244</v>
      </c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10"/>
    </row>
    <row r="2" spans="2:41" ht="14.4" customHeight="1" x14ac:dyDescent="0.35">
      <c r="B2" s="200"/>
      <c r="C2" s="201"/>
      <c r="D2" s="220" t="s">
        <v>0</v>
      </c>
      <c r="E2" s="213" t="s">
        <v>1</v>
      </c>
      <c r="F2" s="213"/>
      <c r="G2" s="214" t="s">
        <v>2</v>
      </c>
      <c r="H2" s="214"/>
      <c r="I2" s="215" t="s">
        <v>3</v>
      </c>
      <c r="J2" s="215"/>
      <c r="K2" s="216" t="s">
        <v>4</v>
      </c>
      <c r="L2" s="216"/>
      <c r="M2" s="205" t="s">
        <v>5</v>
      </c>
      <c r="N2" s="205"/>
      <c r="O2" s="206" t="s">
        <v>6</v>
      </c>
      <c r="Q2" s="211" t="s">
        <v>0</v>
      </c>
      <c r="R2" s="213" t="s">
        <v>1</v>
      </c>
      <c r="S2" s="213"/>
      <c r="T2" s="214" t="s">
        <v>2</v>
      </c>
      <c r="U2" s="214"/>
      <c r="V2" s="215" t="s">
        <v>3</v>
      </c>
      <c r="W2" s="215"/>
      <c r="X2" s="216" t="s">
        <v>4</v>
      </c>
      <c r="Y2" s="216"/>
      <c r="Z2" s="205" t="s">
        <v>5</v>
      </c>
      <c r="AA2" s="205"/>
      <c r="AB2" s="206" t="s">
        <v>6</v>
      </c>
      <c r="AD2" s="211" t="s">
        <v>0</v>
      </c>
      <c r="AE2" s="213" t="s">
        <v>1</v>
      </c>
      <c r="AF2" s="213"/>
      <c r="AG2" s="214" t="s">
        <v>2</v>
      </c>
      <c r="AH2" s="214"/>
      <c r="AI2" s="215" t="s">
        <v>3</v>
      </c>
      <c r="AJ2" s="215"/>
      <c r="AK2" s="216" t="s">
        <v>4</v>
      </c>
      <c r="AL2" s="216"/>
      <c r="AM2" s="205" t="s">
        <v>5</v>
      </c>
      <c r="AN2" s="205"/>
      <c r="AO2" s="206" t="s">
        <v>6</v>
      </c>
    </row>
    <row r="3" spans="2:41" s="1" customFormat="1" ht="15.65" customHeight="1" thickBot="1" x14ac:dyDescent="0.4">
      <c r="B3" s="200" t="s">
        <v>58</v>
      </c>
      <c r="C3" s="202" t="s">
        <v>7</v>
      </c>
      <c r="D3" s="221"/>
      <c r="E3" s="4" t="s">
        <v>8</v>
      </c>
      <c r="F3" s="4" t="s">
        <v>9</v>
      </c>
      <c r="G3" s="5" t="s">
        <v>8</v>
      </c>
      <c r="H3" s="5" t="s">
        <v>9</v>
      </c>
      <c r="I3" s="6" t="s">
        <v>8</v>
      </c>
      <c r="J3" s="6" t="s">
        <v>9</v>
      </c>
      <c r="K3" s="7" t="s">
        <v>8</v>
      </c>
      <c r="L3" s="7" t="s">
        <v>9</v>
      </c>
      <c r="M3" s="123" t="s">
        <v>8</v>
      </c>
      <c r="N3" s="8" t="s">
        <v>9</v>
      </c>
      <c r="O3" s="207"/>
      <c r="P3"/>
      <c r="Q3" s="212"/>
      <c r="R3" s="4" t="s">
        <v>8</v>
      </c>
      <c r="S3" s="4" t="s">
        <v>9</v>
      </c>
      <c r="T3" s="5" t="s">
        <v>8</v>
      </c>
      <c r="U3" s="5" t="s">
        <v>9</v>
      </c>
      <c r="V3" s="6" t="s">
        <v>8</v>
      </c>
      <c r="W3" s="6" t="s">
        <v>9</v>
      </c>
      <c r="X3" s="7" t="s">
        <v>8</v>
      </c>
      <c r="Y3" s="7" t="s">
        <v>9</v>
      </c>
      <c r="Z3" s="123" t="s">
        <v>8</v>
      </c>
      <c r="AA3" s="8" t="s">
        <v>9</v>
      </c>
      <c r="AB3" s="207"/>
      <c r="AC3"/>
      <c r="AD3" s="212"/>
      <c r="AE3" s="4" t="s">
        <v>8</v>
      </c>
      <c r="AF3" s="4" t="s">
        <v>9</v>
      </c>
      <c r="AG3" s="5" t="s">
        <v>8</v>
      </c>
      <c r="AH3" s="5" t="s">
        <v>9</v>
      </c>
      <c r="AI3" s="6" t="s">
        <v>8</v>
      </c>
      <c r="AJ3" s="6" t="s">
        <v>9</v>
      </c>
      <c r="AK3" s="7" t="s">
        <v>8</v>
      </c>
      <c r="AL3" s="7" t="s">
        <v>9</v>
      </c>
      <c r="AM3" s="123" t="s">
        <v>8</v>
      </c>
      <c r="AN3" s="8" t="s">
        <v>9</v>
      </c>
      <c r="AO3" s="207"/>
    </row>
    <row r="4" spans="2:41" x14ac:dyDescent="0.35">
      <c r="B4" s="222" t="s">
        <v>10</v>
      </c>
      <c r="C4" s="9" t="s">
        <v>78</v>
      </c>
      <c r="D4" s="9">
        <v>570716</v>
      </c>
      <c r="E4" s="144">
        <f>F4/100*D4</f>
        <v>199750.59999999998</v>
      </c>
      <c r="F4" s="148">
        <v>35</v>
      </c>
      <c r="G4" s="145">
        <f>H4/100*D4</f>
        <v>199750.59999999998</v>
      </c>
      <c r="H4" s="149">
        <v>35</v>
      </c>
      <c r="I4" s="146">
        <f>J4/100*D4</f>
        <v>142679</v>
      </c>
      <c r="J4" s="150">
        <v>25</v>
      </c>
      <c r="K4" s="147">
        <f>L4/100*D4</f>
        <v>28535.800000000003</v>
      </c>
      <c r="L4" s="151">
        <v>5</v>
      </c>
      <c r="M4" s="139">
        <f>I4+K4</f>
        <v>171214.8</v>
      </c>
      <c r="N4" s="15">
        <f>L4+J4</f>
        <v>30</v>
      </c>
      <c r="O4" s="170">
        <v>3</v>
      </c>
      <c r="Q4" s="169">
        <v>570716</v>
      </c>
      <c r="R4" s="144">
        <f>S4/100*Q4</f>
        <v>199750.59999999998</v>
      </c>
      <c r="S4" s="10">
        <v>35</v>
      </c>
      <c r="T4" s="145">
        <f>U4/100*Q4</f>
        <v>171214.8</v>
      </c>
      <c r="U4" s="11">
        <v>30</v>
      </c>
      <c r="V4" s="146">
        <f>W4/100*Q4</f>
        <v>171214.8</v>
      </c>
      <c r="W4" s="12">
        <v>30</v>
      </c>
      <c r="X4" s="147">
        <f>Y4/100*Q4</f>
        <v>28535.800000000003</v>
      </c>
      <c r="Y4" s="13">
        <v>5</v>
      </c>
      <c r="Z4" s="139">
        <f>V4+X4</f>
        <v>199750.59999999998</v>
      </c>
      <c r="AA4" s="15">
        <f>Y4+W4</f>
        <v>35</v>
      </c>
      <c r="AB4" s="170">
        <v>3</v>
      </c>
      <c r="AD4" s="169">
        <v>570716</v>
      </c>
      <c r="AE4" s="144">
        <f>AF4/100*AD4</f>
        <v>199750.59999999998</v>
      </c>
      <c r="AF4" s="10">
        <v>35</v>
      </c>
      <c r="AG4" s="145">
        <f>AH4/100*AD4</f>
        <v>285358</v>
      </c>
      <c r="AH4" s="11">
        <v>50</v>
      </c>
      <c r="AI4" s="146">
        <f>AJ4/100*AD4</f>
        <v>57071.600000000006</v>
      </c>
      <c r="AJ4" s="12">
        <v>10</v>
      </c>
      <c r="AK4" s="147">
        <f>AL4/100*AD4</f>
        <v>28535.800000000003</v>
      </c>
      <c r="AL4" s="13">
        <v>5</v>
      </c>
      <c r="AM4" s="139">
        <f>AI4+AK4</f>
        <v>85607.400000000009</v>
      </c>
      <c r="AN4" s="15">
        <f>AL4+AJ4</f>
        <v>15</v>
      </c>
      <c r="AO4" s="173">
        <v>2</v>
      </c>
    </row>
    <row r="5" spans="2:41" x14ac:dyDescent="0.35">
      <c r="B5" s="223"/>
      <c r="C5" s="110" t="s">
        <v>79</v>
      </c>
      <c r="D5" s="24">
        <v>25905</v>
      </c>
      <c r="E5" s="152">
        <f t="shared" ref="E5:E19" si="0">F5/100*D5</f>
        <v>9066.75</v>
      </c>
      <c r="F5" s="17">
        <v>35</v>
      </c>
      <c r="G5" s="155">
        <f t="shared" ref="G5:G68" si="1">H5/100*D5</f>
        <v>11657.25</v>
      </c>
      <c r="H5" s="18">
        <v>45</v>
      </c>
      <c r="I5" s="157">
        <f t="shared" ref="I5:I68" si="2">J5/100*D5</f>
        <v>5181</v>
      </c>
      <c r="J5" s="19">
        <v>20</v>
      </c>
      <c r="K5" s="159">
        <f t="shared" ref="K5:K68" si="3">L5/100*D5</f>
        <v>0</v>
      </c>
      <c r="L5" s="20">
        <v>0</v>
      </c>
      <c r="M5" s="89">
        <f t="shared" ref="M5:M19" si="4">I5+K5</f>
        <v>5181</v>
      </c>
      <c r="N5" s="22">
        <f t="shared" ref="N5:N73" si="5">L5+J5</f>
        <v>20</v>
      </c>
      <c r="O5" s="172">
        <v>3</v>
      </c>
      <c r="Q5" s="171">
        <v>25905</v>
      </c>
      <c r="R5" s="152">
        <f t="shared" ref="R5:R19" si="6">S5/100*Q5</f>
        <v>9066.75</v>
      </c>
      <c r="S5" s="17">
        <v>35</v>
      </c>
      <c r="T5" s="155">
        <f t="shared" ref="T5:T68" si="7">U5/100*Q5</f>
        <v>10362</v>
      </c>
      <c r="U5" s="18">
        <v>40</v>
      </c>
      <c r="V5" s="157">
        <f t="shared" ref="V5:V68" si="8">W5/100*Q5</f>
        <v>5181</v>
      </c>
      <c r="W5" s="19">
        <v>20</v>
      </c>
      <c r="X5" s="159">
        <f t="shared" ref="X5:X68" si="9">Y5/100*Q5</f>
        <v>1295.25</v>
      </c>
      <c r="Y5" s="20">
        <v>5</v>
      </c>
      <c r="Z5" s="89">
        <f t="shared" ref="Z5:Z19" si="10">V5+X5</f>
        <v>6476.25</v>
      </c>
      <c r="AA5" s="22">
        <f t="shared" ref="AA5:AA19" si="11">Y5+W5</f>
        <v>25</v>
      </c>
      <c r="AB5" s="172">
        <v>3</v>
      </c>
      <c r="AD5" s="171">
        <v>25905</v>
      </c>
      <c r="AE5" s="152">
        <f t="shared" ref="AE5:AE19" si="12">AF5/100*AD5</f>
        <v>10362</v>
      </c>
      <c r="AF5" s="17">
        <v>40</v>
      </c>
      <c r="AG5" s="155">
        <f t="shared" ref="AG5:AG68" si="13">AH5/100*AD5</f>
        <v>10362</v>
      </c>
      <c r="AH5" s="18">
        <v>40</v>
      </c>
      <c r="AI5" s="157">
        <f t="shared" ref="AI5:AI68" si="14">AJ5/100*AD5</f>
        <v>5181</v>
      </c>
      <c r="AJ5" s="19">
        <v>20</v>
      </c>
      <c r="AK5" s="159">
        <f t="shared" ref="AK5:AK68" si="15">AL5/100*AD5</f>
        <v>0</v>
      </c>
      <c r="AL5" s="20">
        <v>0</v>
      </c>
      <c r="AM5" s="89">
        <f t="shared" ref="AM5:AM19" si="16">AI5+AK5</f>
        <v>5181</v>
      </c>
      <c r="AN5" s="22">
        <f t="shared" ref="AN5:AN19" si="17">AL5+AJ5</f>
        <v>20</v>
      </c>
      <c r="AO5" s="172">
        <v>3</v>
      </c>
    </row>
    <row r="6" spans="2:41" x14ac:dyDescent="0.35">
      <c r="B6" s="223"/>
      <c r="C6" s="24" t="s">
        <v>11</v>
      </c>
      <c r="D6" s="24">
        <v>128694</v>
      </c>
      <c r="E6" s="152">
        <f t="shared" si="0"/>
        <v>38608.199999999997</v>
      </c>
      <c r="F6" s="17">
        <v>30</v>
      </c>
      <c r="G6" s="155">
        <f t="shared" si="1"/>
        <v>70781.700000000012</v>
      </c>
      <c r="H6" s="18">
        <v>55</v>
      </c>
      <c r="I6" s="157">
        <f t="shared" si="2"/>
        <v>12869.400000000001</v>
      </c>
      <c r="J6" s="19">
        <v>10</v>
      </c>
      <c r="K6" s="159">
        <f t="shared" si="3"/>
        <v>6434.7000000000007</v>
      </c>
      <c r="L6" s="20">
        <v>5</v>
      </c>
      <c r="M6" s="138">
        <f t="shared" si="4"/>
        <v>19304.100000000002</v>
      </c>
      <c r="N6" s="22">
        <f t="shared" si="5"/>
        <v>15</v>
      </c>
      <c r="O6" s="173">
        <v>2</v>
      </c>
      <c r="Q6" s="171">
        <v>128694</v>
      </c>
      <c r="R6" s="152">
        <f t="shared" si="6"/>
        <v>38608.199999999997</v>
      </c>
      <c r="S6" s="17">
        <v>30</v>
      </c>
      <c r="T6" s="155">
        <f t="shared" si="7"/>
        <v>57912.3</v>
      </c>
      <c r="U6" s="18">
        <v>45</v>
      </c>
      <c r="V6" s="157">
        <f t="shared" si="8"/>
        <v>25738.800000000003</v>
      </c>
      <c r="W6" s="19">
        <v>20</v>
      </c>
      <c r="X6" s="159">
        <f t="shared" si="9"/>
        <v>6434.7000000000007</v>
      </c>
      <c r="Y6" s="20">
        <v>5</v>
      </c>
      <c r="Z6" s="138">
        <f t="shared" si="10"/>
        <v>32173.500000000004</v>
      </c>
      <c r="AA6" s="22">
        <f t="shared" si="11"/>
        <v>25</v>
      </c>
      <c r="AB6" s="172">
        <v>3</v>
      </c>
      <c r="AD6" s="171">
        <v>128694</v>
      </c>
      <c r="AE6" s="152">
        <f t="shared" si="12"/>
        <v>45042.899999999994</v>
      </c>
      <c r="AF6" s="17">
        <v>35</v>
      </c>
      <c r="AG6" s="155">
        <f t="shared" si="13"/>
        <v>64347</v>
      </c>
      <c r="AH6" s="18">
        <v>50</v>
      </c>
      <c r="AI6" s="157">
        <f t="shared" si="14"/>
        <v>12869.400000000001</v>
      </c>
      <c r="AJ6" s="19">
        <v>10</v>
      </c>
      <c r="AK6" s="159">
        <f t="shared" si="15"/>
        <v>6434.7000000000007</v>
      </c>
      <c r="AL6" s="20">
        <v>5</v>
      </c>
      <c r="AM6" s="138">
        <f t="shared" si="16"/>
        <v>19304.100000000002</v>
      </c>
      <c r="AN6" s="22">
        <f t="shared" si="17"/>
        <v>15</v>
      </c>
      <c r="AO6" s="173">
        <v>2</v>
      </c>
    </row>
    <row r="7" spans="2:41" x14ac:dyDescent="0.35">
      <c r="B7" s="223"/>
      <c r="C7" s="24" t="s">
        <v>80</v>
      </c>
      <c r="D7" s="24">
        <v>92617</v>
      </c>
      <c r="E7" s="152">
        <f t="shared" si="0"/>
        <v>18523.400000000001</v>
      </c>
      <c r="F7" s="17">
        <v>20</v>
      </c>
      <c r="G7" s="155">
        <f t="shared" si="1"/>
        <v>46308.5</v>
      </c>
      <c r="H7" s="18">
        <v>50</v>
      </c>
      <c r="I7" s="157">
        <f t="shared" si="2"/>
        <v>23154.25</v>
      </c>
      <c r="J7" s="19">
        <v>25</v>
      </c>
      <c r="K7" s="159">
        <f t="shared" si="3"/>
        <v>4630.8500000000004</v>
      </c>
      <c r="L7" s="20">
        <v>5</v>
      </c>
      <c r="M7" s="138">
        <f t="shared" si="4"/>
        <v>27785.1</v>
      </c>
      <c r="N7" s="22">
        <f t="shared" si="5"/>
        <v>30</v>
      </c>
      <c r="O7" s="172">
        <v>3</v>
      </c>
      <c r="Q7" s="171">
        <v>92617</v>
      </c>
      <c r="R7" s="152">
        <f t="shared" si="6"/>
        <v>18523.400000000001</v>
      </c>
      <c r="S7" s="17">
        <v>20</v>
      </c>
      <c r="T7" s="155">
        <f t="shared" si="7"/>
        <v>41677.65</v>
      </c>
      <c r="U7" s="18">
        <v>45</v>
      </c>
      <c r="V7" s="157">
        <f t="shared" si="8"/>
        <v>27785.1</v>
      </c>
      <c r="W7" s="19">
        <v>30</v>
      </c>
      <c r="X7" s="159">
        <f t="shared" si="9"/>
        <v>4630.8500000000004</v>
      </c>
      <c r="Y7" s="20">
        <v>5</v>
      </c>
      <c r="Z7" s="138">
        <f t="shared" si="10"/>
        <v>32415.949999999997</v>
      </c>
      <c r="AA7" s="22">
        <f t="shared" si="11"/>
        <v>35</v>
      </c>
      <c r="AB7" s="172">
        <v>3</v>
      </c>
      <c r="AD7" s="171">
        <v>92617</v>
      </c>
      <c r="AE7" s="152">
        <f t="shared" si="12"/>
        <v>18523.400000000001</v>
      </c>
      <c r="AF7" s="17">
        <v>20</v>
      </c>
      <c r="AG7" s="155">
        <f t="shared" si="13"/>
        <v>50939.350000000006</v>
      </c>
      <c r="AH7" s="18">
        <v>55</v>
      </c>
      <c r="AI7" s="157">
        <f t="shared" si="14"/>
        <v>18523.400000000001</v>
      </c>
      <c r="AJ7" s="19">
        <v>20</v>
      </c>
      <c r="AK7" s="159">
        <f t="shared" si="15"/>
        <v>4630.8500000000004</v>
      </c>
      <c r="AL7" s="20">
        <v>5</v>
      </c>
      <c r="AM7" s="138">
        <f t="shared" si="16"/>
        <v>23154.25</v>
      </c>
      <c r="AN7" s="22">
        <f t="shared" si="17"/>
        <v>25</v>
      </c>
      <c r="AO7" s="172">
        <v>3</v>
      </c>
    </row>
    <row r="8" spans="2:41" x14ac:dyDescent="0.35">
      <c r="B8" s="223"/>
      <c r="C8" s="24" t="s">
        <v>81</v>
      </c>
      <c r="D8" s="24">
        <v>63495</v>
      </c>
      <c r="E8" s="152">
        <f t="shared" si="0"/>
        <v>25398</v>
      </c>
      <c r="F8" s="17">
        <v>40</v>
      </c>
      <c r="G8" s="155">
        <f t="shared" si="1"/>
        <v>28572.75</v>
      </c>
      <c r="H8" s="18">
        <v>45</v>
      </c>
      <c r="I8" s="157">
        <f t="shared" si="2"/>
        <v>6349.5</v>
      </c>
      <c r="J8" s="19">
        <v>10</v>
      </c>
      <c r="K8" s="159">
        <f t="shared" si="3"/>
        <v>3174.75</v>
      </c>
      <c r="L8" s="20">
        <v>5</v>
      </c>
      <c r="M8" s="138">
        <f t="shared" si="4"/>
        <v>9524.25</v>
      </c>
      <c r="N8" s="22">
        <f t="shared" si="5"/>
        <v>15</v>
      </c>
      <c r="O8" s="173">
        <v>2</v>
      </c>
      <c r="Q8" s="171">
        <v>63495</v>
      </c>
      <c r="R8" s="152">
        <f t="shared" si="6"/>
        <v>22223.25</v>
      </c>
      <c r="S8" s="17">
        <v>35</v>
      </c>
      <c r="T8" s="155">
        <f t="shared" si="7"/>
        <v>31747.5</v>
      </c>
      <c r="U8" s="18">
        <v>50</v>
      </c>
      <c r="V8" s="157">
        <f t="shared" si="8"/>
        <v>6349.5</v>
      </c>
      <c r="W8" s="19">
        <v>10</v>
      </c>
      <c r="X8" s="159">
        <f t="shared" si="9"/>
        <v>3174.75</v>
      </c>
      <c r="Y8" s="20">
        <v>5</v>
      </c>
      <c r="Z8" s="138">
        <f t="shared" si="10"/>
        <v>9524.25</v>
      </c>
      <c r="AA8" s="22">
        <f t="shared" si="11"/>
        <v>15</v>
      </c>
      <c r="AB8" s="173">
        <v>2</v>
      </c>
      <c r="AD8" s="171">
        <v>63495</v>
      </c>
      <c r="AE8" s="152">
        <f t="shared" si="12"/>
        <v>25398</v>
      </c>
      <c r="AF8" s="17">
        <v>40</v>
      </c>
      <c r="AG8" s="155">
        <f t="shared" si="13"/>
        <v>28572.75</v>
      </c>
      <c r="AH8" s="18">
        <v>45</v>
      </c>
      <c r="AI8" s="157">
        <f t="shared" si="14"/>
        <v>6349.5</v>
      </c>
      <c r="AJ8" s="19">
        <v>10</v>
      </c>
      <c r="AK8" s="159">
        <f t="shared" si="15"/>
        <v>3174.75</v>
      </c>
      <c r="AL8" s="20">
        <v>5</v>
      </c>
      <c r="AM8" s="138">
        <f t="shared" si="16"/>
        <v>9524.25</v>
      </c>
      <c r="AN8" s="22">
        <f t="shared" si="17"/>
        <v>15</v>
      </c>
      <c r="AO8" s="173">
        <v>2</v>
      </c>
    </row>
    <row r="9" spans="2:41" x14ac:dyDescent="0.35">
      <c r="B9" s="223"/>
      <c r="C9" s="24" t="s">
        <v>82</v>
      </c>
      <c r="D9" s="24">
        <v>105795</v>
      </c>
      <c r="E9" s="152">
        <f t="shared" si="0"/>
        <v>26448.75</v>
      </c>
      <c r="F9" s="17">
        <v>25</v>
      </c>
      <c r="G9" s="155">
        <f t="shared" si="1"/>
        <v>63477</v>
      </c>
      <c r="H9" s="18">
        <v>60</v>
      </c>
      <c r="I9" s="157">
        <f t="shared" si="2"/>
        <v>15869.25</v>
      </c>
      <c r="J9" s="19">
        <v>15</v>
      </c>
      <c r="K9" s="159">
        <f t="shared" si="3"/>
        <v>0</v>
      </c>
      <c r="L9" s="20">
        <v>0</v>
      </c>
      <c r="M9" s="138">
        <f t="shared" si="4"/>
        <v>15869.25</v>
      </c>
      <c r="N9" s="22">
        <f t="shared" si="5"/>
        <v>15</v>
      </c>
      <c r="O9" s="173">
        <v>2</v>
      </c>
      <c r="Q9" s="171">
        <v>105795</v>
      </c>
      <c r="R9" s="152">
        <f t="shared" si="6"/>
        <v>21159</v>
      </c>
      <c r="S9" s="17">
        <v>20</v>
      </c>
      <c r="T9" s="155">
        <f t="shared" si="7"/>
        <v>68766.75</v>
      </c>
      <c r="U9" s="18">
        <v>65</v>
      </c>
      <c r="V9" s="157">
        <f t="shared" si="8"/>
        <v>15869.25</v>
      </c>
      <c r="W9" s="19">
        <v>15</v>
      </c>
      <c r="X9" s="159">
        <f t="shared" si="9"/>
        <v>0</v>
      </c>
      <c r="Y9" s="20">
        <v>0</v>
      </c>
      <c r="Z9" s="138">
        <f t="shared" si="10"/>
        <v>15869.25</v>
      </c>
      <c r="AA9" s="22">
        <f t="shared" si="11"/>
        <v>15</v>
      </c>
      <c r="AB9" s="173">
        <v>2</v>
      </c>
      <c r="AD9" s="171">
        <v>105795</v>
      </c>
      <c r="AE9" s="152">
        <f t="shared" si="12"/>
        <v>26448.75</v>
      </c>
      <c r="AF9" s="17">
        <v>25</v>
      </c>
      <c r="AG9" s="155">
        <f t="shared" si="13"/>
        <v>63477</v>
      </c>
      <c r="AH9" s="18">
        <v>60</v>
      </c>
      <c r="AI9" s="157">
        <f t="shared" si="14"/>
        <v>15869.25</v>
      </c>
      <c r="AJ9" s="19">
        <v>15</v>
      </c>
      <c r="AK9" s="159">
        <f t="shared" si="15"/>
        <v>0</v>
      </c>
      <c r="AL9" s="20">
        <v>0</v>
      </c>
      <c r="AM9" s="138">
        <f t="shared" si="16"/>
        <v>15869.25</v>
      </c>
      <c r="AN9" s="22">
        <f t="shared" si="17"/>
        <v>15</v>
      </c>
      <c r="AO9" s="173">
        <v>2</v>
      </c>
    </row>
    <row r="10" spans="2:41" x14ac:dyDescent="0.35">
      <c r="B10" s="223"/>
      <c r="C10" s="24" t="s">
        <v>83</v>
      </c>
      <c r="D10" s="24">
        <v>123275</v>
      </c>
      <c r="E10" s="152">
        <f t="shared" si="0"/>
        <v>43146.25</v>
      </c>
      <c r="F10" s="17">
        <v>35</v>
      </c>
      <c r="G10" s="155">
        <f t="shared" si="1"/>
        <v>61637.5</v>
      </c>
      <c r="H10" s="18">
        <v>50</v>
      </c>
      <c r="I10" s="157">
        <f t="shared" si="2"/>
        <v>12327.5</v>
      </c>
      <c r="J10" s="19">
        <v>10</v>
      </c>
      <c r="K10" s="159">
        <f t="shared" si="3"/>
        <v>6163.75</v>
      </c>
      <c r="L10" s="20">
        <v>5</v>
      </c>
      <c r="M10" s="138">
        <f t="shared" si="4"/>
        <v>18491.25</v>
      </c>
      <c r="N10" s="22">
        <f t="shared" si="5"/>
        <v>15</v>
      </c>
      <c r="O10" s="173">
        <v>2</v>
      </c>
      <c r="Q10" s="171">
        <v>123275</v>
      </c>
      <c r="R10" s="152">
        <f t="shared" si="6"/>
        <v>36982.5</v>
      </c>
      <c r="S10" s="17">
        <v>30</v>
      </c>
      <c r="T10" s="155">
        <f t="shared" si="7"/>
        <v>67801.25</v>
      </c>
      <c r="U10" s="18">
        <v>55</v>
      </c>
      <c r="V10" s="157">
        <f t="shared" si="8"/>
        <v>12327.5</v>
      </c>
      <c r="W10" s="19">
        <v>10</v>
      </c>
      <c r="X10" s="159">
        <f t="shared" si="9"/>
        <v>6163.75</v>
      </c>
      <c r="Y10" s="20">
        <v>5</v>
      </c>
      <c r="Z10" s="138">
        <f t="shared" si="10"/>
        <v>18491.25</v>
      </c>
      <c r="AA10" s="22">
        <f t="shared" si="11"/>
        <v>15</v>
      </c>
      <c r="AB10" s="173">
        <v>2</v>
      </c>
      <c r="AD10" s="171">
        <v>123275</v>
      </c>
      <c r="AE10" s="152">
        <f t="shared" si="12"/>
        <v>43146.25</v>
      </c>
      <c r="AF10" s="17">
        <v>35</v>
      </c>
      <c r="AG10" s="155">
        <f t="shared" si="13"/>
        <v>61637.5</v>
      </c>
      <c r="AH10" s="18">
        <v>50</v>
      </c>
      <c r="AI10" s="157">
        <f t="shared" si="14"/>
        <v>12327.5</v>
      </c>
      <c r="AJ10" s="19">
        <v>10</v>
      </c>
      <c r="AK10" s="159">
        <f t="shared" si="15"/>
        <v>6163.75</v>
      </c>
      <c r="AL10" s="20">
        <v>5</v>
      </c>
      <c r="AM10" s="138">
        <f t="shared" si="16"/>
        <v>18491.25</v>
      </c>
      <c r="AN10" s="22">
        <f t="shared" si="17"/>
        <v>15</v>
      </c>
      <c r="AO10" s="173">
        <v>2</v>
      </c>
    </row>
    <row r="11" spans="2:41" x14ac:dyDescent="0.35">
      <c r="B11" s="223"/>
      <c r="C11" s="24" t="s">
        <v>12</v>
      </c>
      <c r="D11" s="24">
        <v>205040</v>
      </c>
      <c r="E11" s="152">
        <f t="shared" si="0"/>
        <v>51260</v>
      </c>
      <c r="F11" s="17">
        <v>25</v>
      </c>
      <c r="G11" s="155">
        <f t="shared" si="1"/>
        <v>112772.00000000001</v>
      </c>
      <c r="H11" s="18">
        <v>55</v>
      </c>
      <c r="I11" s="157">
        <f t="shared" si="2"/>
        <v>30756</v>
      </c>
      <c r="J11" s="19">
        <v>15</v>
      </c>
      <c r="K11" s="159">
        <f t="shared" si="3"/>
        <v>10252</v>
      </c>
      <c r="L11" s="20">
        <v>5</v>
      </c>
      <c r="M11" s="138">
        <f t="shared" si="4"/>
        <v>41008</v>
      </c>
      <c r="N11" s="22">
        <f t="shared" si="5"/>
        <v>20</v>
      </c>
      <c r="O11" s="172">
        <v>3</v>
      </c>
      <c r="Q11" s="171">
        <v>205040</v>
      </c>
      <c r="R11" s="152">
        <f t="shared" si="6"/>
        <v>41008</v>
      </c>
      <c r="S11" s="17">
        <v>20</v>
      </c>
      <c r="T11" s="155">
        <f t="shared" si="7"/>
        <v>112772.00000000001</v>
      </c>
      <c r="U11" s="18">
        <v>55</v>
      </c>
      <c r="V11" s="157">
        <f t="shared" si="8"/>
        <v>41008</v>
      </c>
      <c r="W11" s="19">
        <v>20</v>
      </c>
      <c r="X11" s="159">
        <f t="shared" si="9"/>
        <v>10252</v>
      </c>
      <c r="Y11" s="20">
        <v>5</v>
      </c>
      <c r="Z11" s="138">
        <f t="shared" si="10"/>
        <v>51260</v>
      </c>
      <c r="AA11" s="22">
        <f t="shared" si="11"/>
        <v>25</v>
      </c>
      <c r="AB11" s="172">
        <v>3</v>
      </c>
      <c r="AD11" s="171">
        <v>205040</v>
      </c>
      <c r="AE11" s="152">
        <f t="shared" si="12"/>
        <v>51260</v>
      </c>
      <c r="AF11" s="17">
        <v>25</v>
      </c>
      <c r="AG11" s="155">
        <f t="shared" si="13"/>
        <v>112772.00000000001</v>
      </c>
      <c r="AH11" s="18">
        <v>55</v>
      </c>
      <c r="AI11" s="157">
        <f t="shared" si="14"/>
        <v>30756</v>
      </c>
      <c r="AJ11" s="19">
        <v>15</v>
      </c>
      <c r="AK11" s="159">
        <f t="shared" si="15"/>
        <v>10252</v>
      </c>
      <c r="AL11" s="20">
        <v>5</v>
      </c>
      <c r="AM11" s="138">
        <f t="shared" si="16"/>
        <v>41008</v>
      </c>
      <c r="AN11" s="22">
        <f t="shared" si="17"/>
        <v>20</v>
      </c>
      <c r="AO11" s="172">
        <v>3</v>
      </c>
    </row>
    <row r="12" spans="2:41" x14ac:dyDescent="0.35">
      <c r="B12" s="223"/>
      <c r="C12" s="24" t="s">
        <v>84</v>
      </c>
      <c r="D12" s="24">
        <v>72292</v>
      </c>
      <c r="E12" s="152">
        <f t="shared" si="0"/>
        <v>18073</v>
      </c>
      <c r="F12" s="17">
        <v>25</v>
      </c>
      <c r="G12" s="155">
        <f t="shared" si="1"/>
        <v>43375.199999999997</v>
      </c>
      <c r="H12" s="18">
        <v>60</v>
      </c>
      <c r="I12" s="157">
        <f t="shared" si="2"/>
        <v>7229.2000000000007</v>
      </c>
      <c r="J12" s="19">
        <v>10</v>
      </c>
      <c r="K12" s="159">
        <f t="shared" si="3"/>
        <v>3614.6000000000004</v>
      </c>
      <c r="L12" s="20">
        <v>5</v>
      </c>
      <c r="M12" s="138">
        <f t="shared" si="4"/>
        <v>10843.800000000001</v>
      </c>
      <c r="N12" s="22">
        <f t="shared" si="5"/>
        <v>15</v>
      </c>
      <c r="O12" s="173">
        <v>2</v>
      </c>
      <c r="Q12" s="171">
        <v>72292</v>
      </c>
      <c r="R12" s="152">
        <f t="shared" si="6"/>
        <v>18073</v>
      </c>
      <c r="S12" s="17">
        <v>25</v>
      </c>
      <c r="T12" s="155">
        <f t="shared" si="7"/>
        <v>36146</v>
      </c>
      <c r="U12" s="18">
        <v>50</v>
      </c>
      <c r="V12" s="157">
        <f t="shared" si="8"/>
        <v>14458.400000000001</v>
      </c>
      <c r="W12" s="19">
        <v>20</v>
      </c>
      <c r="X12" s="159">
        <f t="shared" si="9"/>
        <v>3614.6000000000004</v>
      </c>
      <c r="Y12" s="20">
        <v>5</v>
      </c>
      <c r="Z12" s="138">
        <f t="shared" si="10"/>
        <v>18073</v>
      </c>
      <c r="AA12" s="22">
        <f t="shared" si="11"/>
        <v>25</v>
      </c>
      <c r="AB12" s="172">
        <v>3</v>
      </c>
      <c r="AD12" s="171">
        <v>72292</v>
      </c>
      <c r="AE12" s="152">
        <f t="shared" si="12"/>
        <v>18073</v>
      </c>
      <c r="AF12" s="17">
        <v>25</v>
      </c>
      <c r="AG12" s="155">
        <f t="shared" si="13"/>
        <v>43375.199999999997</v>
      </c>
      <c r="AH12" s="18">
        <v>60</v>
      </c>
      <c r="AI12" s="157">
        <f t="shared" si="14"/>
        <v>7229.2000000000007</v>
      </c>
      <c r="AJ12" s="19">
        <v>10</v>
      </c>
      <c r="AK12" s="159">
        <f t="shared" si="15"/>
        <v>3614.6000000000004</v>
      </c>
      <c r="AL12" s="20">
        <v>5</v>
      </c>
      <c r="AM12" s="138">
        <f t="shared" si="16"/>
        <v>10843.800000000001</v>
      </c>
      <c r="AN12" s="22">
        <f t="shared" si="17"/>
        <v>15</v>
      </c>
      <c r="AO12" s="173">
        <v>2</v>
      </c>
    </row>
    <row r="13" spans="2:41" x14ac:dyDescent="0.35">
      <c r="B13" s="223"/>
      <c r="C13" s="24" t="s">
        <v>85</v>
      </c>
      <c r="D13" s="24">
        <v>103344</v>
      </c>
      <c r="E13" s="152">
        <f t="shared" si="0"/>
        <v>15501.599999999999</v>
      </c>
      <c r="F13" s="17">
        <v>15</v>
      </c>
      <c r="G13" s="155">
        <f t="shared" si="1"/>
        <v>56839.200000000004</v>
      </c>
      <c r="H13" s="18">
        <v>55</v>
      </c>
      <c r="I13" s="157">
        <f t="shared" si="2"/>
        <v>25836</v>
      </c>
      <c r="J13" s="19">
        <v>25</v>
      </c>
      <c r="K13" s="159">
        <f t="shared" si="3"/>
        <v>5167.2000000000007</v>
      </c>
      <c r="L13" s="20">
        <v>5</v>
      </c>
      <c r="M13" s="138">
        <f t="shared" si="4"/>
        <v>31003.200000000001</v>
      </c>
      <c r="N13" s="22">
        <f t="shared" si="5"/>
        <v>30</v>
      </c>
      <c r="O13" s="172">
        <v>3</v>
      </c>
      <c r="Q13" s="171">
        <v>103344</v>
      </c>
      <c r="R13" s="152">
        <f t="shared" si="6"/>
        <v>15501.599999999999</v>
      </c>
      <c r="S13" s="17">
        <v>15</v>
      </c>
      <c r="T13" s="155">
        <f t="shared" si="7"/>
        <v>51672</v>
      </c>
      <c r="U13" s="18">
        <v>50</v>
      </c>
      <c r="V13" s="157">
        <f t="shared" si="8"/>
        <v>31003.199999999997</v>
      </c>
      <c r="W13" s="19">
        <v>30</v>
      </c>
      <c r="X13" s="159">
        <f t="shared" si="9"/>
        <v>5167.2000000000007</v>
      </c>
      <c r="Y13" s="20">
        <v>5</v>
      </c>
      <c r="Z13" s="138">
        <f t="shared" si="10"/>
        <v>36170.399999999994</v>
      </c>
      <c r="AA13" s="22">
        <f t="shared" si="11"/>
        <v>35</v>
      </c>
      <c r="AB13" s="172">
        <v>3</v>
      </c>
      <c r="AD13" s="171">
        <v>103344</v>
      </c>
      <c r="AE13" s="152">
        <f t="shared" si="12"/>
        <v>15501.599999999999</v>
      </c>
      <c r="AF13" s="17">
        <v>15</v>
      </c>
      <c r="AG13" s="155">
        <f t="shared" si="13"/>
        <v>62006.399999999994</v>
      </c>
      <c r="AH13" s="18">
        <v>60</v>
      </c>
      <c r="AI13" s="157">
        <f t="shared" si="14"/>
        <v>20668.800000000003</v>
      </c>
      <c r="AJ13" s="19">
        <v>20</v>
      </c>
      <c r="AK13" s="159">
        <f t="shared" si="15"/>
        <v>5167.2000000000007</v>
      </c>
      <c r="AL13" s="20">
        <v>5</v>
      </c>
      <c r="AM13" s="138">
        <f t="shared" si="16"/>
        <v>25836.000000000004</v>
      </c>
      <c r="AN13" s="22">
        <f t="shared" si="17"/>
        <v>25</v>
      </c>
      <c r="AO13" s="172">
        <v>3</v>
      </c>
    </row>
    <row r="14" spans="2:41" x14ac:dyDescent="0.35">
      <c r="B14" s="223"/>
      <c r="C14" s="24" t="s">
        <v>13</v>
      </c>
      <c r="D14" s="24">
        <v>237751</v>
      </c>
      <c r="E14" s="152">
        <f t="shared" si="0"/>
        <v>71325.3</v>
      </c>
      <c r="F14" s="17">
        <v>30</v>
      </c>
      <c r="G14" s="155">
        <f t="shared" si="1"/>
        <v>106987.95</v>
      </c>
      <c r="H14" s="18">
        <v>45</v>
      </c>
      <c r="I14" s="157">
        <f t="shared" si="2"/>
        <v>47550.200000000004</v>
      </c>
      <c r="J14" s="19">
        <v>20</v>
      </c>
      <c r="K14" s="159">
        <f t="shared" si="3"/>
        <v>11887.550000000001</v>
      </c>
      <c r="L14" s="20">
        <v>5</v>
      </c>
      <c r="M14" s="138">
        <f t="shared" si="4"/>
        <v>59437.750000000007</v>
      </c>
      <c r="N14" s="22">
        <f t="shared" si="5"/>
        <v>25</v>
      </c>
      <c r="O14" s="172">
        <v>3</v>
      </c>
      <c r="Q14" s="171">
        <v>237751</v>
      </c>
      <c r="R14" s="152">
        <f t="shared" si="6"/>
        <v>59437.75</v>
      </c>
      <c r="S14" s="17">
        <v>25</v>
      </c>
      <c r="T14" s="155">
        <f t="shared" si="7"/>
        <v>106987.95</v>
      </c>
      <c r="U14" s="18">
        <v>45</v>
      </c>
      <c r="V14" s="157">
        <f t="shared" si="8"/>
        <v>59437.75</v>
      </c>
      <c r="W14" s="19">
        <v>25</v>
      </c>
      <c r="X14" s="159">
        <f t="shared" si="9"/>
        <v>11887.550000000001</v>
      </c>
      <c r="Y14" s="20">
        <v>5</v>
      </c>
      <c r="Z14" s="138">
        <f t="shared" si="10"/>
        <v>71325.3</v>
      </c>
      <c r="AA14" s="22">
        <f t="shared" si="11"/>
        <v>30</v>
      </c>
      <c r="AB14" s="172">
        <v>3</v>
      </c>
      <c r="AD14" s="171">
        <v>237751</v>
      </c>
      <c r="AE14" s="152">
        <f t="shared" si="12"/>
        <v>71325.3</v>
      </c>
      <c r="AF14" s="17">
        <v>30</v>
      </c>
      <c r="AG14" s="155">
        <f t="shared" si="13"/>
        <v>106987.95</v>
      </c>
      <c r="AH14" s="18">
        <v>45</v>
      </c>
      <c r="AI14" s="157">
        <f t="shared" si="14"/>
        <v>47550.200000000004</v>
      </c>
      <c r="AJ14" s="19">
        <v>20</v>
      </c>
      <c r="AK14" s="159">
        <f t="shared" si="15"/>
        <v>11887.550000000001</v>
      </c>
      <c r="AL14" s="20">
        <v>5</v>
      </c>
      <c r="AM14" s="138">
        <f t="shared" si="16"/>
        <v>59437.750000000007</v>
      </c>
      <c r="AN14" s="22">
        <f t="shared" si="17"/>
        <v>25</v>
      </c>
      <c r="AO14" s="172">
        <v>3</v>
      </c>
    </row>
    <row r="15" spans="2:41" x14ac:dyDescent="0.35">
      <c r="B15" s="223"/>
      <c r="C15" s="24" t="s">
        <v>86</v>
      </c>
      <c r="D15" s="24">
        <v>166524</v>
      </c>
      <c r="E15" s="152">
        <f t="shared" si="0"/>
        <v>41631</v>
      </c>
      <c r="F15" s="17">
        <v>25</v>
      </c>
      <c r="G15" s="155">
        <f t="shared" si="1"/>
        <v>74935.8</v>
      </c>
      <c r="H15" s="18">
        <v>45</v>
      </c>
      <c r="I15" s="157">
        <f t="shared" si="2"/>
        <v>41631</v>
      </c>
      <c r="J15" s="19">
        <v>25</v>
      </c>
      <c r="K15" s="159">
        <f t="shared" si="3"/>
        <v>8326.2000000000007</v>
      </c>
      <c r="L15" s="20">
        <v>5</v>
      </c>
      <c r="M15" s="138">
        <f t="shared" si="4"/>
        <v>49957.2</v>
      </c>
      <c r="N15" s="22">
        <f t="shared" si="5"/>
        <v>30</v>
      </c>
      <c r="O15" s="172">
        <v>3</v>
      </c>
      <c r="Q15" s="171">
        <v>166524</v>
      </c>
      <c r="R15" s="152">
        <f t="shared" si="6"/>
        <v>33304.800000000003</v>
      </c>
      <c r="S15" s="17">
        <v>20</v>
      </c>
      <c r="T15" s="155">
        <f t="shared" si="7"/>
        <v>83262</v>
      </c>
      <c r="U15" s="18">
        <v>50</v>
      </c>
      <c r="V15" s="157">
        <f t="shared" si="8"/>
        <v>41631</v>
      </c>
      <c r="W15" s="19">
        <v>25</v>
      </c>
      <c r="X15" s="159">
        <f t="shared" si="9"/>
        <v>8326.2000000000007</v>
      </c>
      <c r="Y15" s="20">
        <v>5</v>
      </c>
      <c r="Z15" s="138">
        <f t="shared" si="10"/>
        <v>49957.2</v>
      </c>
      <c r="AA15" s="22">
        <f t="shared" si="11"/>
        <v>30</v>
      </c>
      <c r="AB15" s="172">
        <v>3</v>
      </c>
      <c r="AD15" s="171">
        <v>166524</v>
      </c>
      <c r="AE15" s="152">
        <f t="shared" si="12"/>
        <v>41631</v>
      </c>
      <c r="AF15" s="17">
        <v>25</v>
      </c>
      <c r="AG15" s="155">
        <f t="shared" si="13"/>
        <v>83262</v>
      </c>
      <c r="AH15" s="18">
        <v>50</v>
      </c>
      <c r="AI15" s="157">
        <f t="shared" si="14"/>
        <v>33304.800000000003</v>
      </c>
      <c r="AJ15" s="19">
        <v>20</v>
      </c>
      <c r="AK15" s="159">
        <f t="shared" si="15"/>
        <v>8326.2000000000007</v>
      </c>
      <c r="AL15" s="20">
        <v>5</v>
      </c>
      <c r="AM15" s="138">
        <f t="shared" si="16"/>
        <v>41631</v>
      </c>
      <c r="AN15" s="22">
        <f t="shared" si="17"/>
        <v>25</v>
      </c>
      <c r="AO15" s="172">
        <v>3</v>
      </c>
    </row>
    <row r="16" spans="2:41" x14ac:dyDescent="0.35">
      <c r="B16" s="223"/>
      <c r="C16" s="24" t="s">
        <v>87</v>
      </c>
      <c r="D16" s="24">
        <v>160923</v>
      </c>
      <c r="E16" s="152">
        <f t="shared" si="0"/>
        <v>48276.9</v>
      </c>
      <c r="F16" s="17">
        <v>30</v>
      </c>
      <c r="G16" s="155">
        <f t="shared" si="1"/>
        <v>88507.650000000009</v>
      </c>
      <c r="H16" s="18">
        <v>55</v>
      </c>
      <c r="I16" s="157">
        <f t="shared" si="2"/>
        <v>16092.300000000001</v>
      </c>
      <c r="J16" s="19">
        <v>10</v>
      </c>
      <c r="K16" s="159">
        <f t="shared" si="3"/>
        <v>8046.1500000000005</v>
      </c>
      <c r="L16" s="20">
        <v>5</v>
      </c>
      <c r="M16" s="138">
        <f t="shared" si="4"/>
        <v>24138.45</v>
      </c>
      <c r="N16" s="22">
        <f t="shared" si="5"/>
        <v>15</v>
      </c>
      <c r="O16" s="173">
        <v>2</v>
      </c>
      <c r="Q16" s="171">
        <v>160923</v>
      </c>
      <c r="R16" s="152">
        <f t="shared" si="6"/>
        <v>40230.75</v>
      </c>
      <c r="S16" s="17">
        <v>25</v>
      </c>
      <c r="T16" s="155">
        <f t="shared" si="7"/>
        <v>88507.650000000009</v>
      </c>
      <c r="U16" s="18">
        <v>55</v>
      </c>
      <c r="V16" s="157">
        <f t="shared" si="8"/>
        <v>24138.45</v>
      </c>
      <c r="W16" s="19">
        <v>15</v>
      </c>
      <c r="X16" s="159">
        <f t="shared" si="9"/>
        <v>8046.1500000000005</v>
      </c>
      <c r="Y16" s="20">
        <v>5</v>
      </c>
      <c r="Z16" s="138">
        <f t="shared" si="10"/>
        <v>32184.600000000002</v>
      </c>
      <c r="AA16" s="22">
        <f t="shared" si="11"/>
        <v>20</v>
      </c>
      <c r="AB16" s="172">
        <v>3</v>
      </c>
      <c r="AD16" s="171">
        <v>160923</v>
      </c>
      <c r="AE16" s="152">
        <f t="shared" si="12"/>
        <v>56323.049999999996</v>
      </c>
      <c r="AF16" s="17">
        <v>35</v>
      </c>
      <c r="AG16" s="155">
        <f t="shared" si="13"/>
        <v>80461.5</v>
      </c>
      <c r="AH16" s="18">
        <v>50</v>
      </c>
      <c r="AI16" s="157">
        <f t="shared" si="14"/>
        <v>16092.300000000001</v>
      </c>
      <c r="AJ16" s="19">
        <v>10</v>
      </c>
      <c r="AK16" s="159">
        <f t="shared" si="15"/>
        <v>8046.1500000000005</v>
      </c>
      <c r="AL16" s="20">
        <v>5</v>
      </c>
      <c r="AM16" s="138">
        <f t="shared" si="16"/>
        <v>24138.45</v>
      </c>
      <c r="AN16" s="22">
        <f t="shared" si="17"/>
        <v>15</v>
      </c>
      <c r="AO16" s="173">
        <v>2</v>
      </c>
    </row>
    <row r="17" spans="2:41" x14ac:dyDescent="0.35">
      <c r="B17" s="223"/>
      <c r="C17" s="24" t="s">
        <v>14</v>
      </c>
      <c r="D17" s="24">
        <v>142036</v>
      </c>
      <c r="E17" s="152">
        <f t="shared" si="0"/>
        <v>28407.200000000001</v>
      </c>
      <c r="F17" s="17">
        <v>20</v>
      </c>
      <c r="G17" s="155">
        <f t="shared" si="1"/>
        <v>71018</v>
      </c>
      <c r="H17" s="18">
        <v>50</v>
      </c>
      <c r="I17" s="157">
        <f t="shared" si="2"/>
        <v>35509</v>
      </c>
      <c r="J17" s="19">
        <v>25</v>
      </c>
      <c r="K17" s="159">
        <f t="shared" si="3"/>
        <v>7101.8</v>
      </c>
      <c r="L17" s="20">
        <v>5</v>
      </c>
      <c r="M17" s="138">
        <f t="shared" si="4"/>
        <v>42610.8</v>
      </c>
      <c r="N17" s="22">
        <f t="shared" si="5"/>
        <v>30</v>
      </c>
      <c r="O17" s="172">
        <v>3</v>
      </c>
      <c r="Q17" s="171">
        <v>142036</v>
      </c>
      <c r="R17" s="152">
        <f t="shared" si="6"/>
        <v>28407.200000000001</v>
      </c>
      <c r="S17" s="17">
        <v>20</v>
      </c>
      <c r="T17" s="155">
        <f t="shared" si="7"/>
        <v>56814.400000000001</v>
      </c>
      <c r="U17" s="18">
        <v>40</v>
      </c>
      <c r="V17" s="157">
        <f t="shared" si="8"/>
        <v>49712.6</v>
      </c>
      <c r="W17" s="19">
        <v>35</v>
      </c>
      <c r="X17" s="159">
        <f t="shared" si="9"/>
        <v>7101.8</v>
      </c>
      <c r="Y17" s="20">
        <v>5</v>
      </c>
      <c r="Z17" s="138">
        <f t="shared" si="10"/>
        <v>56814.400000000001</v>
      </c>
      <c r="AA17" s="22">
        <f t="shared" si="11"/>
        <v>40</v>
      </c>
      <c r="AB17" s="172">
        <v>3</v>
      </c>
      <c r="AD17" s="171">
        <v>142036</v>
      </c>
      <c r="AE17" s="152">
        <f t="shared" si="12"/>
        <v>35509</v>
      </c>
      <c r="AF17" s="17">
        <v>25</v>
      </c>
      <c r="AG17" s="155">
        <f t="shared" si="13"/>
        <v>71018</v>
      </c>
      <c r="AH17" s="18">
        <v>50</v>
      </c>
      <c r="AI17" s="157">
        <f t="shared" si="14"/>
        <v>28407.200000000001</v>
      </c>
      <c r="AJ17" s="19">
        <v>20</v>
      </c>
      <c r="AK17" s="159">
        <f t="shared" si="15"/>
        <v>7101.8</v>
      </c>
      <c r="AL17" s="20">
        <v>5</v>
      </c>
      <c r="AM17" s="138">
        <f t="shared" si="16"/>
        <v>35509</v>
      </c>
      <c r="AN17" s="22">
        <f t="shared" si="17"/>
        <v>25</v>
      </c>
      <c r="AO17" s="172">
        <v>3</v>
      </c>
    </row>
    <row r="18" spans="2:41" x14ac:dyDescent="0.35">
      <c r="B18" s="223"/>
      <c r="C18" s="24" t="s">
        <v>88</v>
      </c>
      <c r="D18" s="24">
        <v>117526</v>
      </c>
      <c r="E18" s="152">
        <f t="shared" si="0"/>
        <v>23505.200000000001</v>
      </c>
      <c r="F18" s="17">
        <v>20</v>
      </c>
      <c r="G18" s="155">
        <f t="shared" si="1"/>
        <v>58763</v>
      </c>
      <c r="H18" s="18">
        <v>50</v>
      </c>
      <c r="I18" s="157">
        <f t="shared" si="2"/>
        <v>29381.5</v>
      </c>
      <c r="J18" s="19">
        <v>25</v>
      </c>
      <c r="K18" s="159">
        <f t="shared" si="3"/>
        <v>5876.3</v>
      </c>
      <c r="L18" s="20">
        <v>5</v>
      </c>
      <c r="M18" s="138">
        <f t="shared" si="4"/>
        <v>35257.800000000003</v>
      </c>
      <c r="N18" s="22">
        <f t="shared" si="5"/>
        <v>30</v>
      </c>
      <c r="O18" s="172">
        <v>3</v>
      </c>
      <c r="Q18" s="171">
        <v>117526</v>
      </c>
      <c r="R18" s="152">
        <f t="shared" si="6"/>
        <v>23505.200000000001</v>
      </c>
      <c r="S18" s="17">
        <v>20</v>
      </c>
      <c r="T18" s="155">
        <f t="shared" si="7"/>
        <v>52886.700000000004</v>
      </c>
      <c r="U18" s="18">
        <v>45</v>
      </c>
      <c r="V18" s="157">
        <f t="shared" si="8"/>
        <v>35257.799999999996</v>
      </c>
      <c r="W18" s="19">
        <v>30</v>
      </c>
      <c r="X18" s="159">
        <f t="shared" si="9"/>
        <v>5876.3</v>
      </c>
      <c r="Y18" s="20">
        <v>5</v>
      </c>
      <c r="Z18" s="138">
        <f t="shared" si="10"/>
        <v>41134.1</v>
      </c>
      <c r="AA18" s="22">
        <f t="shared" si="11"/>
        <v>35</v>
      </c>
      <c r="AB18" s="172">
        <v>3</v>
      </c>
      <c r="AD18" s="171">
        <v>117526</v>
      </c>
      <c r="AE18" s="152">
        <f t="shared" si="12"/>
        <v>29381.5</v>
      </c>
      <c r="AF18" s="17">
        <v>25</v>
      </c>
      <c r="AG18" s="155">
        <f t="shared" si="13"/>
        <v>58763</v>
      </c>
      <c r="AH18" s="18">
        <v>50</v>
      </c>
      <c r="AI18" s="157">
        <f t="shared" si="14"/>
        <v>23505.200000000001</v>
      </c>
      <c r="AJ18" s="19">
        <v>20</v>
      </c>
      <c r="AK18" s="159">
        <f t="shared" si="15"/>
        <v>5876.3</v>
      </c>
      <c r="AL18" s="20">
        <v>5</v>
      </c>
      <c r="AM18" s="138">
        <f t="shared" si="16"/>
        <v>29381.5</v>
      </c>
      <c r="AN18" s="22">
        <f t="shared" si="17"/>
        <v>25</v>
      </c>
      <c r="AO18" s="172">
        <v>3</v>
      </c>
    </row>
    <row r="19" spans="2:41" s="33" customFormat="1" x14ac:dyDescent="0.35">
      <c r="B19" s="223"/>
      <c r="C19" s="26" t="s">
        <v>89</v>
      </c>
      <c r="D19" s="26">
        <v>134830</v>
      </c>
      <c r="E19" s="153">
        <f t="shared" si="0"/>
        <v>26966</v>
      </c>
      <c r="F19" s="27">
        <v>20</v>
      </c>
      <c r="G19" s="156">
        <f t="shared" si="1"/>
        <v>67415</v>
      </c>
      <c r="H19" s="28">
        <v>50</v>
      </c>
      <c r="I19" s="158">
        <f t="shared" si="2"/>
        <v>33707.5</v>
      </c>
      <c r="J19" s="29">
        <v>25</v>
      </c>
      <c r="K19" s="160">
        <f t="shared" si="3"/>
        <v>6741.5</v>
      </c>
      <c r="L19" s="30">
        <v>5</v>
      </c>
      <c r="M19" s="138">
        <f t="shared" si="4"/>
        <v>40449</v>
      </c>
      <c r="N19" s="31">
        <f t="shared" si="5"/>
        <v>30</v>
      </c>
      <c r="O19" s="175">
        <v>3</v>
      </c>
      <c r="P19"/>
      <c r="Q19" s="174">
        <v>134830</v>
      </c>
      <c r="R19" s="153">
        <f t="shared" si="6"/>
        <v>26966</v>
      </c>
      <c r="S19" s="27">
        <v>20</v>
      </c>
      <c r="T19" s="156">
        <f t="shared" si="7"/>
        <v>67415</v>
      </c>
      <c r="U19" s="28">
        <v>50</v>
      </c>
      <c r="V19" s="158">
        <f t="shared" si="8"/>
        <v>33707.5</v>
      </c>
      <c r="W19" s="29">
        <v>25</v>
      </c>
      <c r="X19" s="160">
        <f t="shared" si="9"/>
        <v>6741.5</v>
      </c>
      <c r="Y19" s="30">
        <v>5</v>
      </c>
      <c r="Z19" s="138">
        <f t="shared" si="10"/>
        <v>40449</v>
      </c>
      <c r="AA19" s="31">
        <f t="shared" si="11"/>
        <v>30</v>
      </c>
      <c r="AB19" s="175">
        <v>3</v>
      </c>
      <c r="AC19"/>
      <c r="AD19" s="174">
        <v>134830</v>
      </c>
      <c r="AE19" s="153">
        <f t="shared" si="12"/>
        <v>33707.5</v>
      </c>
      <c r="AF19" s="27">
        <v>25</v>
      </c>
      <c r="AG19" s="156">
        <f t="shared" si="13"/>
        <v>74156.5</v>
      </c>
      <c r="AH19" s="28">
        <v>55</v>
      </c>
      <c r="AI19" s="158">
        <f t="shared" si="14"/>
        <v>20224.5</v>
      </c>
      <c r="AJ19" s="29">
        <v>15</v>
      </c>
      <c r="AK19" s="160">
        <f t="shared" si="15"/>
        <v>6741.5</v>
      </c>
      <c r="AL19" s="30">
        <v>5</v>
      </c>
      <c r="AM19" s="138">
        <f t="shared" si="16"/>
        <v>26966</v>
      </c>
      <c r="AN19" s="31">
        <f t="shared" si="17"/>
        <v>20</v>
      </c>
      <c r="AO19" s="175">
        <v>3</v>
      </c>
    </row>
    <row r="20" spans="2:41" ht="15" thickBot="1" x14ac:dyDescent="0.4">
      <c r="B20" s="223"/>
      <c r="C20" s="34" t="s">
        <v>15</v>
      </c>
      <c r="D20" s="35">
        <f>SUM(D4:D19)</f>
        <v>2450763</v>
      </c>
      <c r="E20" s="36">
        <f>SUM(E4:E19)</f>
        <v>685888.14999999991</v>
      </c>
      <c r="F20" s="37">
        <f>E20/D20*100</f>
        <v>27.986718830013341</v>
      </c>
      <c r="G20" s="38">
        <f>SUM(G4:G19)</f>
        <v>1162799.1000000001</v>
      </c>
      <c r="H20" s="39">
        <f>G20/D20*100</f>
        <v>47.446411586922117</v>
      </c>
      <c r="I20" s="40">
        <f>SUM(I4:I19)</f>
        <v>486122.6</v>
      </c>
      <c r="J20" s="41">
        <f>I20/D20*100</f>
        <v>19.835561414955261</v>
      </c>
      <c r="K20" s="42">
        <f>SUM(K4:K19)</f>
        <v>115953.15</v>
      </c>
      <c r="L20" s="84">
        <f>K20/D20*100</f>
        <v>4.7313081681092788</v>
      </c>
      <c r="M20" s="44">
        <f>SUM(M4:M19)</f>
        <v>602075.75000000012</v>
      </c>
      <c r="N20" s="45">
        <f>M20/D20*100</f>
        <v>24.566869583064545</v>
      </c>
      <c r="O20" s="177"/>
      <c r="Q20" s="176">
        <f>SUM(Q4:Q19)</f>
        <v>2450763</v>
      </c>
      <c r="R20" s="36">
        <f>SUM(R4:R19)</f>
        <v>632747.99999999988</v>
      </c>
      <c r="S20" s="37">
        <f>R20/Q20*100</f>
        <v>25.818408389550513</v>
      </c>
      <c r="T20" s="38">
        <f>SUM(T4:T19)</f>
        <v>1105945.95</v>
      </c>
      <c r="U20" s="39">
        <f>T20/Q20*100</f>
        <v>45.126597308674889</v>
      </c>
      <c r="V20" s="40">
        <f>SUM(V4:V19)</f>
        <v>594820.65</v>
      </c>
      <c r="W20" s="41">
        <f>V20/Q20*100</f>
        <v>24.270835246002981</v>
      </c>
      <c r="X20" s="42">
        <f>SUM(X4:X19)</f>
        <v>117248.4</v>
      </c>
      <c r="Y20" s="43">
        <f>X20/Q20*100</f>
        <v>4.7841590557716103</v>
      </c>
      <c r="Z20" s="44">
        <f>SUM(Z4:Z19)</f>
        <v>712069.04999999993</v>
      </c>
      <c r="AA20" s="45">
        <f>Z20/Q20*100</f>
        <v>29.054994301774588</v>
      </c>
      <c r="AB20" s="177"/>
      <c r="AD20" s="176">
        <f>SUM(AD4:AD19)</f>
        <v>2450763</v>
      </c>
      <c r="AE20" s="36">
        <f>SUM(AE4:AE19)</f>
        <v>721383.85</v>
      </c>
      <c r="AF20" s="37">
        <f>AE20/AD20*100</f>
        <v>29.435071853133081</v>
      </c>
      <c r="AG20" s="38">
        <f>SUM(AG4:AG19)</f>
        <v>1257496.1499999999</v>
      </c>
      <c r="AH20" s="39">
        <f>AG20/AD20*100</f>
        <v>51.310393946701495</v>
      </c>
      <c r="AI20" s="40">
        <f>SUM(AI4:AI19)</f>
        <v>355929.85000000003</v>
      </c>
      <c r="AJ20" s="41">
        <f>AI20/AD20*100</f>
        <v>14.523226032056142</v>
      </c>
      <c r="AK20" s="42">
        <f>SUM(AK4:AK19)</f>
        <v>115953.15</v>
      </c>
      <c r="AL20" s="43">
        <f>AK20/AD20*100</f>
        <v>4.7313081681092788</v>
      </c>
      <c r="AM20" s="44">
        <f>SUM(AM4:AM19)</f>
        <v>471883</v>
      </c>
      <c r="AN20" s="45">
        <f>AM20/AD20*100</f>
        <v>19.25453420016542</v>
      </c>
      <c r="AO20" s="177"/>
    </row>
    <row r="21" spans="2:41" x14ac:dyDescent="0.35">
      <c r="B21" s="222" t="s">
        <v>16</v>
      </c>
      <c r="C21" s="9" t="s">
        <v>90</v>
      </c>
      <c r="D21" s="9">
        <v>159670</v>
      </c>
      <c r="E21" s="144">
        <f>F21/100*D21</f>
        <v>111769</v>
      </c>
      <c r="F21" s="10">
        <v>70</v>
      </c>
      <c r="G21" s="155">
        <f t="shared" si="1"/>
        <v>23950.5</v>
      </c>
      <c r="H21" s="11">
        <v>15</v>
      </c>
      <c r="I21" s="157">
        <f t="shared" si="2"/>
        <v>15967</v>
      </c>
      <c r="J21" s="12">
        <v>10</v>
      </c>
      <c r="K21" s="159">
        <f t="shared" si="3"/>
        <v>7983.5</v>
      </c>
      <c r="L21" s="13">
        <v>5</v>
      </c>
      <c r="M21" s="139">
        <f>I21+K21</f>
        <v>23950.5</v>
      </c>
      <c r="N21" s="15">
        <f t="shared" si="5"/>
        <v>15</v>
      </c>
      <c r="O21" s="173">
        <v>2</v>
      </c>
      <c r="Q21" s="169">
        <v>159670</v>
      </c>
      <c r="R21" s="144">
        <f>S21/100*Q21</f>
        <v>79835</v>
      </c>
      <c r="S21" s="10">
        <v>50</v>
      </c>
      <c r="T21" s="155">
        <f t="shared" si="7"/>
        <v>47901</v>
      </c>
      <c r="U21" s="11">
        <v>30</v>
      </c>
      <c r="V21" s="157">
        <f t="shared" si="8"/>
        <v>23950.5</v>
      </c>
      <c r="W21" s="12">
        <v>15</v>
      </c>
      <c r="X21" s="159">
        <f t="shared" si="9"/>
        <v>7983.5</v>
      </c>
      <c r="Y21" s="13">
        <v>5</v>
      </c>
      <c r="Z21" s="139">
        <f>V21+X21</f>
        <v>31934</v>
      </c>
      <c r="AA21" s="15">
        <f t="shared" ref="AA21:AA41" si="18">Y21+W21</f>
        <v>20</v>
      </c>
      <c r="AB21" s="170">
        <v>3</v>
      </c>
      <c r="AD21" s="169">
        <v>159670</v>
      </c>
      <c r="AE21" s="144">
        <f>AF21/100*AD21</f>
        <v>111769</v>
      </c>
      <c r="AF21" s="10">
        <v>70</v>
      </c>
      <c r="AG21" s="155">
        <f t="shared" si="13"/>
        <v>31934</v>
      </c>
      <c r="AH21" s="11">
        <v>20</v>
      </c>
      <c r="AI21" s="157">
        <f t="shared" si="14"/>
        <v>15967</v>
      </c>
      <c r="AJ21" s="12">
        <v>10</v>
      </c>
      <c r="AK21" s="159">
        <f t="shared" si="15"/>
        <v>0</v>
      </c>
      <c r="AL21" s="13">
        <v>0</v>
      </c>
      <c r="AM21" s="139">
        <f>AI21+AK21</f>
        <v>15967</v>
      </c>
      <c r="AN21" s="15">
        <f t="shared" ref="AN21:AN41" si="19">AL21+AJ21</f>
        <v>10</v>
      </c>
      <c r="AO21" s="173">
        <v>2</v>
      </c>
    </row>
    <row r="22" spans="2:41" x14ac:dyDescent="0.35">
      <c r="B22" s="223"/>
      <c r="C22" s="24" t="s">
        <v>91</v>
      </c>
      <c r="D22" s="24">
        <v>60132</v>
      </c>
      <c r="E22" s="152">
        <f t="shared" ref="E22:E85" si="20">F22/100*D22</f>
        <v>33072.600000000006</v>
      </c>
      <c r="F22" s="17">
        <v>55</v>
      </c>
      <c r="G22" s="155">
        <f t="shared" si="1"/>
        <v>15033</v>
      </c>
      <c r="H22" s="18">
        <v>25</v>
      </c>
      <c r="I22" s="157">
        <f t="shared" si="2"/>
        <v>9019.7999999999993</v>
      </c>
      <c r="J22" s="19">
        <v>15</v>
      </c>
      <c r="K22" s="159">
        <f t="shared" si="3"/>
        <v>3006.6000000000004</v>
      </c>
      <c r="L22" s="20">
        <v>5</v>
      </c>
      <c r="M22" s="50">
        <f>I22+K22</f>
        <v>12026.4</v>
      </c>
      <c r="N22" s="22">
        <f t="shared" si="5"/>
        <v>20</v>
      </c>
      <c r="O22" s="172">
        <v>3</v>
      </c>
      <c r="Q22" s="171">
        <v>60132</v>
      </c>
      <c r="R22" s="152">
        <f t="shared" ref="R22:R85" si="21">S22/100*Q22</f>
        <v>27059.4</v>
      </c>
      <c r="S22" s="17">
        <v>45</v>
      </c>
      <c r="T22" s="155">
        <f t="shared" si="7"/>
        <v>18039.599999999999</v>
      </c>
      <c r="U22" s="18">
        <v>30</v>
      </c>
      <c r="V22" s="157">
        <f t="shared" si="8"/>
        <v>12026.400000000001</v>
      </c>
      <c r="W22" s="19">
        <v>20</v>
      </c>
      <c r="X22" s="159">
        <f t="shared" si="9"/>
        <v>3006.6000000000004</v>
      </c>
      <c r="Y22" s="20">
        <v>5</v>
      </c>
      <c r="Z22" s="50">
        <f>V22+X22</f>
        <v>15033.000000000002</v>
      </c>
      <c r="AA22" s="22">
        <f t="shared" si="18"/>
        <v>25</v>
      </c>
      <c r="AB22" s="172">
        <v>3</v>
      </c>
      <c r="AD22" s="171">
        <v>60132</v>
      </c>
      <c r="AE22" s="152">
        <f t="shared" ref="AE22:AE85" si="22">AF22/100*AD22</f>
        <v>39085.800000000003</v>
      </c>
      <c r="AF22" s="17">
        <v>65</v>
      </c>
      <c r="AG22" s="155">
        <f t="shared" si="13"/>
        <v>15033</v>
      </c>
      <c r="AH22" s="18">
        <v>25</v>
      </c>
      <c r="AI22" s="157">
        <f t="shared" si="14"/>
        <v>6013.2000000000007</v>
      </c>
      <c r="AJ22" s="19">
        <v>10</v>
      </c>
      <c r="AK22" s="159">
        <f t="shared" si="15"/>
        <v>0</v>
      </c>
      <c r="AL22" s="20">
        <v>0</v>
      </c>
      <c r="AM22" s="50">
        <f>AI22+AK22</f>
        <v>6013.2000000000007</v>
      </c>
      <c r="AN22" s="22">
        <f t="shared" si="19"/>
        <v>10</v>
      </c>
      <c r="AO22" s="173">
        <v>2</v>
      </c>
    </row>
    <row r="23" spans="2:41" x14ac:dyDescent="0.35">
      <c r="B23" s="223"/>
      <c r="C23" s="24" t="s">
        <v>92</v>
      </c>
      <c r="D23" s="24">
        <v>110676</v>
      </c>
      <c r="E23" s="152">
        <f t="shared" si="20"/>
        <v>49804.200000000004</v>
      </c>
      <c r="F23" s="17">
        <v>45</v>
      </c>
      <c r="G23" s="155">
        <f t="shared" si="1"/>
        <v>44270.400000000001</v>
      </c>
      <c r="H23" s="18">
        <v>40</v>
      </c>
      <c r="I23" s="157">
        <f t="shared" si="2"/>
        <v>11067.6</v>
      </c>
      <c r="J23" s="19">
        <v>10</v>
      </c>
      <c r="K23" s="159">
        <f t="shared" si="3"/>
        <v>5533.8</v>
      </c>
      <c r="L23" s="20">
        <v>5</v>
      </c>
      <c r="M23" s="50">
        <f t="shared" ref="M23:M41" si="23">I23+K23</f>
        <v>16601.400000000001</v>
      </c>
      <c r="N23" s="22">
        <f t="shared" si="5"/>
        <v>15</v>
      </c>
      <c r="O23" s="173">
        <v>2</v>
      </c>
      <c r="Q23" s="171">
        <v>110676</v>
      </c>
      <c r="R23" s="152">
        <f t="shared" si="21"/>
        <v>44270.400000000001</v>
      </c>
      <c r="S23" s="17">
        <v>40</v>
      </c>
      <c r="T23" s="155">
        <f t="shared" si="7"/>
        <v>44270.400000000001</v>
      </c>
      <c r="U23" s="18">
        <v>40</v>
      </c>
      <c r="V23" s="157">
        <f t="shared" si="8"/>
        <v>16601.399999999998</v>
      </c>
      <c r="W23" s="19">
        <v>15</v>
      </c>
      <c r="X23" s="159">
        <f t="shared" si="9"/>
        <v>5533.8</v>
      </c>
      <c r="Y23" s="20">
        <v>5</v>
      </c>
      <c r="Z23" s="50">
        <f t="shared" ref="Z23:Z41" si="24">V23+X23</f>
        <v>22135.199999999997</v>
      </c>
      <c r="AA23" s="22">
        <f t="shared" si="18"/>
        <v>20</v>
      </c>
      <c r="AB23" s="172">
        <v>3</v>
      </c>
      <c r="AD23" s="171">
        <v>110676</v>
      </c>
      <c r="AE23" s="152">
        <f t="shared" si="22"/>
        <v>71939.400000000009</v>
      </c>
      <c r="AF23" s="17">
        <v>65</v>
      </c>
      <c r="AG23" s="155">
        <f t="shared" si="13"/>
        <v>27669</v>
      </c>
      <c r="AH23" s="18">
        <v>25</v>
      </c>
      <c r="AI23" s="157">
        <f t="shared" si="14"/>
        <v>11067.6</v>
      </c>
      <c r="AJ23" s="19">
        <v>10</v>
      </c>
      <c r="AK23" s="159">
        <f t="shared" si="15"/>
        <v>0</v>
      </c>
      <c r="AL23" s="20">
        <v>0</v>
      </c>
      <c r="AM23" s="50">
        <f t="shared" ref="AM23:AM41" si="25">AI23+AK23</f>
        <v>11067.6</v>
      </c>
      <c r="AN23" s="22">
        <f t="shared" si="19"/>
        <v>10</v>
      </c>
      <c r="AO23" s="173">
        <v>2</v>
      </c>
    </row>
    <row r="24" spans="2:41" x14ac:dyDescent="0.35">
      <c r="B24" s="223"/>
      <c r="C24" s="24" t="s">
        <v>93</v>
      </c>
      <c r="D24" s="24">
        <v>153018</v>
      </c>
      <c r="E24" s="152">
        <f t="shared" si="20"/>
        <v>68858.100000000006</v>
      </c>
      <c r="F24" s="17">
        <v>45</v>
      </c>
      <c r="G24" s="155">
        <f t="shared" si="1"/>
        <v>38254.5</v>
      </c>
      <c r="H24" s="18">
        <v>25</v>
      </c>
      <c r="I24" s="157">
        <f t="shared" si="2"/>
        <v>30603.600000000002</v>
      </c>
      <c r="J24" s="19">
        <v>20</v>
      </c>
      <c r="K24" s="159">
        <f t="shared" si="3"/>
        <v>15301.800000000001</v>
      </c>
      <c r="L24" s="20">
        <v>10</v>
      </c>
      <c r="M24" s="50">
        <f t="shared" si="23"/>
        <v>45905.4</v>
      </c>
      <c r="N24" s="22">
        <f t="shared" si="5"/>
        <v>30</v>
      </c>
      <c r="O24" s="172">
        <v>3</v>
      </c>
      <c r="Q24" s="171">
        <v>153018</v>
      </c>
      <c r="R24" s="152">
        <f t="shared" si="21"/>
        <v>53556.299999999996</v>
      </c>
      <c r="S24" s="17">
        <v>35</v>
      </c>
      <c r="T24" s="155">
        <f t="shared" si="7"/>
        <v>61207.200000000004</v>
      </c>
      <c r="U24" s="18">
        <v>40</v>
      </c>
      <c r="V24" s="157">
        <f t="shared" si="8"/>
        <v>30603.600000000002</v>
      </c>
      <c r="W24" s="19">
        <v>20</v>
      </c>
      <c r="X24" s="159">
        <f t="shared" si="9"/>
        <v>7650.9000000000005</v>
      </c>
      <c r="Y24" s="20">
        <v>5</v>
      </c>
      <c r="Z24" s="50">
        <f t="shared" si="24"/>
        <v>38254.5</v>
      </c>
      <c r="AA24" s="22">
        <f t="shared" si="18"/>
        <v>25</v>
      </c>
      <c r="AB24" s="172">
        <v>3</v>
      </c>
      <c r="AD24" s="171">
        <v>153018</v>
      </c>
      <c r="AE24" s="152">
        <f t="shared" si="22"/>
        <v>91810.8</v>
      </c>
      <c r="AF24" s="17">
        <v>60</v>
      </c>
      <c r="AG24" s="155">
        <f t="shared" si="13"/>
        <v>38254.5</v>
      </c>
      <c r="AH24" s="18">
        <v>25</v>
      </c>
      <c r="AI24" s="157">
        <f t="shared" si="14"/>
        <v>22952.7</v>
      </c>
      <c r="AJ24" s="19">
        <v>15</v>
      </c>
      <c r="AK24" s="159">
        <f t="shared" si="15"/>
        <v>0</v>
      </c>
      <c r="AL24" s="20">
        <v>0</v>
      </c>
      <c r="AM24" s="50">
        <f t="shared" si="25"/>
        <v>22952.7</v>
      </c>
      <c r="AN24" s="22">
        <f t="shared" si="19"/>
        <v>15</v>
      </c>
      <c r="AO24" s="173">
        <v>2</v>
      </c>
    </row>
    <row r="25" spans="2:41" x14ac:dyDescent="0.35">
      <c r="B25" s="223"/>
      <c r="C25" s="24" t="s">
        <v>94</v>
      </c>
      <c r="D25" s="24">
        <v>284824</v>
      </c>
      <c r="E25" s="152">
        <f t="shared" si="20"/>
        <v>170894.4</v>
      </c>
      <c r="F25" s="17">
        <v>60</v>
      </c>
      <c r="G25" s="155">
        <f t="shared" si="1"/>
        <v>71206</v>
      </c>
      <c r="H25" s="18">
        <v>25</v>
      </c>
      <c r="I25" s="157">
        <f t="shared" si="2"/>
        <v>28482.400000000001</v>
      </c>
      <c r="J25" s="19">
        <v>10</v>
      </c>
      <c r="K25" s="159">
        <f t="shared" si="3"/>
        <v>14241.2</v>
      </c>
      <c r="L25" s="20">
        <v>5</v>
      </c>
      <c r="M25" s="50">
        <f t="shared" si="23"/>
        <v>42723.600000000006</v>
      </c>
      <c r="N25" s="22">
        <f t="shared" si="5"/>
        <v>15</v>
      </c>
      <c r="O25" s="173">
        <v>2</v>
      </c>
      <c r="Q25" s="171">
        <v>284824</v>
      </c>
      <c r="R25" s="152">
        <f t="shared" si="21"/>
        <v>113929.60000000001</v>
      </c>
      <c r="S25" s="17">
        <v>40</v>
      </c>
      <c r="T25" s="155">
        <f t="shared" si="7"/>
        <v>99688.4</v>
      </c>
      <c r="U25" s="18">
        <v>35</v>
      </c>
      <c r="V25" s="157">
        <f t="shared" si="8"/>
        <v>42723.6</v>
      </c>
      <c r="W25" s="19">
        <v>15</v>
      </c>
      <c r="X25" s="159">
        <f t="shared" si="9"/>
        <v>28482.400000000001</v>
      </c>
      <c r="Y25" s="20">
        <v>10</v>
      </c>
      <c r="Z25" s="50">
        <f t="shared" si="24"/>
        <v>71206</v>
      </c>
      <c r="AA25" s="22">
        <f t="shared" si="18"/>
        <v>25</v>
      </c>
      <c r="AB25" s="172">
        <v>3</v>
      </c>
      <c r="AD25" s="171">
        <v>284824</v>
      </c>
      <c r="AE25" s="152">
        <f t="shared" si="22"/>
        <v>213618</v>
      </c>
      <c r="AF25" s="17">
        <v>75</v>
      </c>
      <c r="AG25" s="155">
        <f t="shared" si="13"/>
        <v>56964.800000000003</v>
      </c>
      <c r="AH25" s="18">
        <v>20</v>
      </c>
      <c r="AI25" s="157">
        <f t="shared" si="14"/>
        <v>14241.2</v>
      </c>
      <c r="AJ25" s="19">
        <v>5</v>
      </c>
      <c r="AK25" s="159">
        <f t="shared" si="15"/>
        <v>0</v>
      </c>
      <c r="AL25" s="20">
        <v>0</v>
      </c>
      <c r="AM25" s="50">
        <f t="shared" si="25"/>
        <v>14241.2</v>
      </c>
      <c r="AN25" s="22">
        <f t="shared" si="19"/>
        <v>5</v>
      </c>
      <c r="AO25" s="173">
        <v>2</v>
      </c>
    </row>
    <row r="26" spans="2:41" x14ac:dyDescent="0.35">
      <c r="B26" s="223"/>
      <c r="C26" s="24" t="s">
        <v>17</v>
      </c>
      <c r="D26" s="24">
        <v>172447</v>
      </c>
      <c r="E26" s="152">
        <f t="shared" si="20"/>
        <v>120712.9</v>
      </c>
      <c r="F26" s="17">
        <v>70</v>
      </c>
      <c r="G26" s="155">
        <f t="shared" si="1"/>
        <v>25867.05</v>
      </c>
      <c r="H26" s="18">
        <v>15</v>
      </c>
      <c r="I26" s="157">
        <f t="shared" si="2"/>
        <v>17244.7</v>
      </c>
      <c r="J26" s="19">
        <v>10</v>
      </c>
      <c r="K26" s="159">
        <f t="shared" si="3"/>
        <v>8622.35</v>
      </c>
      <c r="L26" s="20">
        <v>5</v>
      </c>
      <c r="M26" s="50">
        <f t="shared" si="23"/>
        <v>25867.050000000003</v>
      </c>
      <c r="N26" s="22">
        <f t="shared" si="5"/>
        <v>15</v>
      </c>
      <c r="O26" s="173">
        <v>2</v>
      </c>
      <c r="Q26" s="171">
        <v>172447</v>
      </c>
      <c r="R26" s="152">
        <f t="shared" si="21"/>
        <v>103468.2</v>
      </c>
      <c r="S26" s="17">
        <v>60</v>
      </c>
      <c r="T26" s="155">
        <f t="shared" si="7"/>
        <v>43111.75</v>
      </c>
      <c r="U26" s="18">
        <v>25</v>
      </c>
      <c r="V26" s="157">
        <f t="shared" si="8"/>
        <v>17244.7</v>
      </c>
      <c r="W26" s="19">
        <v>10</v>
      </c>
      <c r="X26" s="159">
        <f t="shared" si="9"/>
        <v>8622.35</v>
      </c>
      <c r="Y26" s="20">
        <v>5</v>
      </c>
      <c r="Z26" s="50">
        <f t="shared" si="24"/>
        <v>25867.050000000003</v>
      </c>
      <c r="AA26" s="22">
        <f t="shared" si="18"/>
        <v>15</v>
      </c>
      <c r="AB26" s="173">
        <v>2</v>
      </c>
      <c r="AD26" s="171">
        <v>172447</v>
      </c>
      <c r="AE26" s="152">
        <f t="shared" si="22"/>
        <v>120712.9</v>
      </c>
      <c r="AF26" s="17">
        <v>70</v>
      </c>
      <c r="AG26" s="155">
        <f t="shared" si="13"/>
        <v>43111.75</v>
      </c>
      <c r="AH26" s="18">
        <v>25</v>
      </c>
      <c r="AI26" s="157">
        <f t="shared" si="14"/>
        <v>8622.35</v>
      </c>
      <c r="AJ26" s="19">
        <v>5</v>
      </c>
      <c r="AK26" s="159">
        <f t="shared" si="15"/>
        <v>0</v>
      </c>
      <c r="AL26" s="20">
        <v>0</v>
      </c>
      <c r="AM26" s="50">
        <f t="shared" si="25"/>
        <v>8622.35</v>
      </c>
      <c r="AN26" s="22">
        <f t="shared" si="19"/>
        <v>5</v>
      </c>
      <c r="AO26" s="173">
        <v>2</v>
      </c>
    </row>
    <row r="27" spans="2:41" x14ac:dyDescent="0.35">
      <c r="B27" s="223"/>
      <c r="C27" s="24" t="s">
        <v>95</v>
      </c>
      <c r="D27" s="24">
        <v>172447</v>
      </c>
      <c r="E27" s="152">
        <f t="shared" si="20"/>
        <v>94845.85</v>
      </c>
      <c r="F27" s="17">
        <v>55</v>
      </c>
      <c r="G27" s="155">
        <f t="shared" si="1"/>
        <v>51734.1</v>
      </c>
      <c r="H27" s="18">
        <v>30</v>
      </c>
      <c r="I27" s="157">
        <f t="shared" si="2"/>
        <v>17244.7</v>
      </c>
      <c r="J27" s="19">
        <v>10</v>
      </c>
      <c r="K27" s="159">
        <f t="shared" si="3"/>
        <v>8622.35</v>
      </c>
      <c r="L27" s="20">
        <v>5</v>
      </c>
      <c r="M27" s="50">
        <f t="shared" si="23"/>
        <v>25867.050000000003</v>
      </c>
      <c r="N27" s="22">
        <f t="shared" si="5"/>
        <v>15</v>
      </c>
      <c r="O27" s="173">
        <v>2</v>
      </c>
      <c r="Q27" s="171">
        <v>172447</v>
      </c>
      <c r="R27" s="152">
        <f t="shared" si="21"/>
        <v>51734.1</v>
      </c>
      <c r="S27" s="17">
        <v>30</v>
      </c>
      <c r="T27" s="155">
        <f t="shared" si="7"/>
        <v>68978.8</v>
      </c>
      <c r="U27" s="18">
        <v>40</v>
      </c>
      <c r="V27" s="157">
        <f t="shared" si="8"/>
        <v>34489.4</v>
      </c>
      <c r="W27" s="19">
        <v>20</v>
      </c>
      <c r="X27" s="159">
        <f t="shared" si="9"/>
        <v>17244.7</v>
      </c>
      <c r="Y27" s="20">
        <v>10</v>
      </c>
      <c r="Z27" s="50">
        <f t="shared" si="24"/>
        <v>51734.100000000006</v>
      </c>
      <c r="AA27" s="22">
        <f t="shared" si="18"/>
        <v>30</v>
      </c>
      <c r="AB27" s="172">
        <v>3</v>
      </c>
      <c r="AD27" s="171">
        <v>172447</v>
      </c>
      <c r="AE27" s="152">
        <f t="shared" si="22"/>
        <v>112090.55</v>
      </c>
      <c r="AF27" s="17">
        <v>65</v>
      </c>
      <c r="AG27" s="155">
        <f t="shared" si="13"/>
        <v>34489.4</v>
      </c>
      <c r="AH27" s="18">
        <v>20</v>
      </c>
      <c r="AI27" s="157">
        <f t="shared" si="14"/>
        <v>25867.05</v>
      </c>
      <c r="AJ27" s="19">
        <v>15</v>
      </c>
      <c r="AK27" s="159">
        <f t="shared" si="15"/>
        <v>0</v>
      </c>
      <c r="AL27" s="20">
        <v>0</v>
      </c>
      <c r="AM27" s="50">
        <f t="shared" si="25"/>
        <v>25867.05</v>
      </c>
      <c r="AN27" s="22">
        <f t="shared" si="19"/>
        <v>15</v>
      </c>
      <c r="AO27" s="173">
        <v>2</v>
      </c>
    </row>
    <row r="28" spans="2:41" x14ac:dyDescent="0.35">
      <c r="B28" s="223"/>
      <c r="C28" s="24" t="s">
        <v>96</v>
      </c>
      <c r="D28" s="24">
        <v>253542</v>
      </c>
      <c r="E28" s="152">
        <f t="shared" si="20"/>
        <v>177479.4</v>
      </c>
      <c r="F28" s="17">
        <v>70</v>
      </c>
      <c r="G28" s="155">
        <f t="shared" si="1"/>
        <v>38031.299999999996</v>
      </c>
      <c r="H28" s="18">
        <v>15</v>
      </c>
      <c r="I28" s="157">
        <f t="shared" si="2"/>
        <v>25354.2</v>
      </c>
      <c r="J28" s="19">
        <v>10</v>
      </c>
      <c r="K28" s="159">
        <f t="shared" si="3"/>
        <v>12677.1</v>
      </c>
      <c r="L28" s="20">
        <v>5</v>
      </c>
      <c r="M28" s="50">
        <f t="shared" si="23"/>
        <v>38031.300000000003</v>
      </c>
      <c r="N28" s="22">
        <f t="shared" si="5"/>
        <v>15</v>
      </c>
      <c r="O28" s="173">
        <v>2</v>
      </c>
      <c r="Q28" s="171">
        <v>253542</v>
      </c>
      <c r="R28" s="152">
        <f t="shared" si="21"/>
        <v>114093.90000000001</v>
      </c>
      <c r="S28" s="17">
        <v>45</v>
      </c>
      <c r="T28" s="155">
        <f t="shared" si="7"/>
        <v>76062.599999999991</v>
      </c>
      <c r="U28" s="18">
        <v>30</v>
      </c>
      <c r="V28" s="157">
        <f t="shared" si="8"/>
        <v>50708.4</v>
      </c>
      <c r="W28" s="19">
        <v>20</v>
      </c>
      <c r="X28" s="159">
        <f t="shared" si="9"/>
        <v>12677.1</v>
      </c>
      <c r="Y28" s="20">
        <v>5</v>
      </c>
      <c r="Z28" s="50">
        <f t="shared" si="24"/>
        <v>63385.5</v>
      </c>
      <c r="AA28" s="22">
        <f t="shared" si="18"/>
        <v>25</v>
      </c>
      <c r="AB28" s="172">
        <v>3</v>
      </c>
      <c r="AD28" s="171">
        <v>253542</v>
      </c>
      <c r="AE28" s="152">
        <f t="shared" si="22"/>
        <v>190156.5</v>
      </c>
      <c r="AF28" s="17">
        <v>75</v>
      </c>
      <c r="AG28" s="155">
        <f t="shared" si="13"/>
        <v>50708.4</v>
      </c>
      <c r="AH28" s="18">
        <v>20</v>
      </c>
      <c r="AI28" s="157">
        <f t="shared" si="14"/>
        <v>12677.1</v>
      </c>
      <c r="AJ28" s="19">
        <v>5</v>
      </c>
      <c r="AK28" s="159">
        <f t="shared" si="15"/>
        <v>0</v>
      </c>
      <c r="AL28" s="20">
        <v>0</v>
      </c>
      <c r="AM28" s="50">
        <f t="shared" si="25"/>
        <v>12677.1</v>
      </c>
      <c r="AN28" s="22">
        <f t="shared" si="19"/>
        <v>5</v>
      </c>
      <c r="AO28" s="173">
        <v>2</v>
      </c>
    </row>
    <row r="29" spans="2:41" x14ac:dyDescent="0.35">
      <c r="B29" s="223"/>
      <c r="C29" s="24" t="s">
        <v>97</v>
      </c>
      <c r="D29" s="24">
        <v>174634</v>
      </c>
      <c r="E29" s="152">
        <f t="shared" si="20"/>
        <v>69853.600000000006</v>
      </c>
      <c r="F29" s="17">
        <v>40</v>
      </c>
      <c r="G29" s="155">
        <f t="shared" si="1"/>
        <v>52390.2</v>
      </c>
      <c r="H29" s="18">
        <v>30</v>
      </c>
      <c r="I29" s="157">
        <f t="shared" si="2"/>
        <v>34926.800000000003</v>
      </c>
      <c r="J29" s="19">
        <v>20</v>
      </c>
      <c r="K29" s="159">
        <f t="shared" si="3"/>
        <v>17463.400000000001</v>
      </c>
      <c r="L29" s="20">
        <v>10</v>
      </c>
      <c r="M29" s="50">
        <f t="shared" si="23"/>
        <v>52390.200000000004</v>
      </c>
      <c r="N29" s="22">
        <f t="shared" si="5"/>
        <v>30</v>
      </c>
      <c r="O29" s="172">
        <v>3</v>
      </c>
      <c r="Q29" s="171">
        <v>174634</v>
      </c>
      <c r="R29" s="152">
        <f t="shared" si="21"/>
        <v>61121.899999999994</v>
      </c>
      <c r="S29" s="17">
        <v>35</v>
      </c>
      <c r="T29" s="155">
        <f t="shared" si="7"/>
        <v>69853.600000000006</v>
      </c>
      <c r="U29" s="18">
        <v>40</v>
      </c>
      <c r="V29" s="157">
        <f t="shared" si="8"/>
        <v>34926.800000000003</v>
      </c>
      <c r="W29" s="19">
        <v>20</v>
      </c>
      <c r="X29" s="159">
        <f t="shared" si="9"/>
        <v>8731.7000000000007</v>
      </c>
      <c r="Y29" s="20">
        <v>5</v>
      </c>
      <c r="Z29" s="50">
        <f t="shared" si="24"/>
        <v>43658.5</v>
      </c>
      <c r="AA29" s="22">
        <f t="shared" si="18"/>
        <v>25</v>
      </c>
      <c r="AB29" s="172">
        <v>3</v>
      </c>
      <c r="AD29" s="171">
        <v>174634</v>
      </c>
      <c r="AE29" s="152">
        <f t="shared" si="22"/>
        <v>104780.4</v>
      </c>
      <c r="AF29" s="17">
        <v>60</v>
      </c>
      <c r="AG29" s="155">
        <f t="shared" si="13"/>
        <v>34926.800000000003</v>
      </c>
      <c r="AH29" s="18">
        <v>20</v>
      </c>
      <c r="AI29" s="157">
        <f t="shared" si="14"/>
        <v>26195.1</v>
      </c>
      <c r="AJ29" s="19">
        <v>15</v>
      </c>
      <c r="AK29" s="159">
        <f t="shared" si="15"/>
        <v>8731.7000000000007</v>
      </c>
      <c r="AL29" s="20">
        <v>5</v>
      </c>
      <c r="AM29" s="50">
        <f t="shared" si="25"/>
        <v>34926.800000000003</v>
      </c>
      <c r="AN29" s="22">
        <f t="shared" si="19"/>
        <v>20</v>
      </c>
      <c r="AO29" s="172">
        <v>3</v>
      </c>
    </row>
    <row r="30" spans="2:41" x14ac:dyDescent="0.35">
      <c r="B30" s="223"/>
      <c r="C30" s="24" t="s">
        <v>98</v>
      </c>
      <c r="D30" s="24">
        <v>234924</v>
      </c>
      <c r="E30" s="152">
        <f t="shared" si="20"/>
        <v>164446.79999999999</v>
      </c>
      <c r="F30" s="17">
        <v>70</v>
      </c>
      <c r="G30" s="155">
        <f t="shared" si="1"/>
        <v>35238.6</v>
      </c>
      <c r="H30" s="18">
        <v>15</v>
      </c>
      <c r="I30" s="157">
        <f t="shared" si="2"/>
        <v>23492.400000000001</v>
      </c>
      <c r="J30" s="19">
        <v>10</v>
      </c>
      <c r="K30" s="159">
        <f t="shared" si="3"/>
        <v>11746.2</v>
      </c>
      <c r="L30" s="20">
        <v>5</v>
      </c>
      <c r="M30" s="50">
        <f t="shared" si="23"/>
        <v>35238.600000000006</v>
      </c>
      <c r="N30" s="22">
        <f t="shared" si="5"/>
        <v>15</v>
      </c>
      <c r="O30" s="173">
        <v>2</v>
      </c>
      <c r="Q30" s="171">
        <v>234924</v>
      </c>
      <c r="R30" s="152">
        <f t="shared" si="21"/>
        <v>105715.8</v>
      </c>
      <c r="S30" s="17">
        <v>45</v>
      </c>
      <c r="T30" s="155">
        <f t="shared" si="7"/>
        <v>70477.2</v>
      </c>
      <c r="U30" s="18">
        <v>30</v>
      </c>
      <c r="V30" s="157">
        <f t="shared" si="8"/>
        <v>35238.6</v>
      </c>
      <c r="W30" s="19">
        <v>15</v>
      </c>
      <c r="X30" s="159">
        <f t="shared" si="9"/>
        <v>23492.400000000001</v>
      </c>
      <c r="Y30" s="20">
        <v>10</v>
      </c>
      <c r="Z30" s="50">
        <f t="shared" si="24"/>
        <v>58731</v>
      </c>
      <c r="AA30" s="22">
        <f t="shared" si="18"/>
        <v>25</v>
      </c>
      <c r="AB30" s="172">
        <v>3</v>
      </c>
      <c r="AD30" s="171">
        <v>234924</v>
      </c>
      <c r="AE30" s="152">
        <f t="shared" si="22"/>
        <v>164446.79999999999</v>
      </c>
      <c r="AF30" s="17">
        <v>70</v>
      </c>
      <c r="AG30" s="155">
        <f t="shared" si="13"/>
        <v>35238.6</v>
      </c>
      <c r="AH30" s="18">
        <v>15</v>
      </c>
      <c r="AI30" s="157">
        <f t="shared" si="14"/>
        <v>23492.400000000001</v>
      </c>
      <c r="AJ30" s="19">
        <v>10</v>
      </c>
      <c r="AK30" s="159">
        <f t="shared" si="15"/>
        <v>11746.2</v>
      </c>
      <c r="AL30" s="20">
        <v>5</v>
      </c>
      <c r="AM30" s="50">
        <f t="shared" si="25"/>
        <v>35238.600000000006</v>
      </c>
      <c r="AN30" s="22">
        <f t="shared" si="19"/>
        <v>15</v>
      </c>
      <c r="AO30" s="173">
        <v>2</v>
      </c>
    </row>
    <row r="31" spans="2:41" x14ac:dyDescent="0.35">
      <c r="B31" s="223"/>
      <c r="C31" s="24" t="s">
        <v>99</v>
      </c>
      <c r="D31" s="24">
        <v>136628</v>
      </c>
      <c r="E31" s="152">
        <f t="shared" si="20"/>
        <v>75145.400000000009</v>
      </c>
      <c r="F31" s="17">
        <v>55</v>
      </c>
      <c r="G31" s="155">
        <f t="shared" si="1"/>
        <v>40988.400000000001</v>
      </c>
      <c r="H31" s="18">
        <v>30</v>
      </c>
      <c r="I31" s="157">
        <f t="shared" si="2"/>
        <v>13662.800000000001</v>
      </c>
      <c r="J31" s="19">
        <v>10</v>
      </c>
      <c r="K31" s="159">
        <f t="shared" si="3"/>
        <v>6831.4000000000005</v>
      </c>
      <c r="L31" s="20">
        <v>5</v>
      </c>
      <c r="M31" s="50">
        <f t="shared" si="23"/>
        <v>20494.2</v>
      </c>
      <c r="N31" s="22">
        <f t="shared" si="5"/>
        <v>15</v>
      </c>
      <c r="O31" s="173">
        <v>2</v>
      </c>
      <c r="Q31" s="171">
        <v>136628</v>
      </c>
      <c r="R31" s="152">
        <f t="shared" si="21"/>
        <v>61482.6</v>
      </c>
      <c r="S31" s="17">
        <v>45</v>
      </c>
      <c r="T31" s="155">
        <f t="shared" si="7"/>
        <v>54651.200000000004</v>
      </c>
      <c r="U31" s="18">
        <v>40</v>
      </c>
      <c r="V31" s="157">
        <f t="shared" si="8"/>
        <v>13662.800000000001</v>
      </c>
      <c r="W31" s="19">
        <v>10</v>
      </c>
      <c r="X31" s="159">
        <f t="shared" si="9"/>
        <v>6831.4000000000005</v>
      </c>
      <c r="Y31" s="20">
        <v>5</v>
      </c>
      <c r="Z31" s="50">
        <f t="shared" si="24"/>
        <v>20494.2</v>
      </c>
      <c r="AA31" s="22">
        <f t="shared" si="18"/>
        <v>15</v>
      </c>
      <c r="AB31" s="173">
        <v>2</v>
      </c>
      <c r="AD31" s="171">
        <v>136628</v>
      </c>
      <c r="AE31" s="152">
        <f t="shared" si="22"/>
        <v>88808.2</v>
      </c>
      <c r="AF31" s="17">
        <v>65</v>
      </c>
      <c r="AG31" s="155">
        <f t="shared" si="13"/>
        <v>27325.600000000002</v>
      </c>
      <c r="AH31" s="18">
        <v>20</v>
      </c>
      <c r="AI31" s="157">
        <f t="shared" si="14"/>
        <v>13662.800000000001</v>
      </c>
      <c r="AJ31" s="19">
        <v>10</v>
      </c>
      <c r="AK31" s="159">
        <f t="shared" si="15"/>
        <v>6831.4000000000005</v>
      </c>
      <c r="AL31" s="20">
        <v>5</v>
      </c>
      <c r="AM31" s="50">
        <f t="shared" si="25"/>
        <v>20494.2</v>
      </c>
      <c r="AN31" s="22">
        <f t="shared" si="19"/>
        <v>15</v>
      </c>
      <c r="AO31" s="173">
        <v>2</v>
      </c>
    </row>
    <row r="32" spans="2:41" x14ac:dyDescent="0.35">
      <c r="B32" s="223"/>
      <c r="C32" s="24" t="s">
        <v>100</v>
      </c>
      <c r="D32" s="24">
        <v>219815</v>
      </c>
      <c r="E32" s="152">
        <f t="shared" si="20"/>
        <v>142879.75</v>
      </c>
      <c r="F32" s="17">
        <v>65</v>
      </c>
      <c r="G32" s="155">
        <f t="shared" si="1"/>
        <v>43963</v>
      </c>
      <c r="H32" s="18">
        <v>20</v>
      </c>
      <c r="I32" s="157">
        <f t="shared" si="2"/>
        <v>21981.5</v>
      </c>
      <c r="J32" s="19">
        <v>10</v>
      </c>
      <c r="K32" s="159">
        <f t="shared" si="3"/>
        <v>10990.75</v>
      </c>
      <c r="L32" s="20">
        <v>5</v>
      </c>
      <c r="M32" s="50">
        <f t="shared" si="23"/>
        <v>32972.25</v>
      </c>
      <c r="N32" s="22">
        <f t="shared" si="5"/>
        <v>15</v>
      </c>
      <c r="O32" s="173">
        <v>2</v>
      </c>
      <c r="Q32" s="171">
        <v>219815</v>
      </c>
      <c r="R32" s="152">
        <f t="shared" si="21"/>
        <v>109907.5</v>
      </c>
      <c r="S32" s="17">
        <v>50</v>
      </c>
      <c r="T32" s="155">
        <f t="shared" si="7"/>
        <v>65944.5</v>
      </c>
      <c r="U32" s="18">
        <v>30</v>
      </c>
      <c r="V32" s="157">
        <f t="shared" si="8"/>
        <v>32972.25</v>
      </c>
      <c r="W32" s="19">
        <v>15</v>
      </c>
      <c r="X32" s="159">
        <f t="shared" si="9"/>
        <v>10990.75</v>
      </c>
      <c r="Y32" s="20">
        <v>5</v>
      </c>
      <c r="Z32" s="50">
        <f t="shared" si="24"/>
        <v>43963</v>
      </c>
      <c r="AA32" s="22">
        <f t="shared" si="18"/>
        <v>20</v>
      </c>
      <c r="AB32" s="172">
        <v>3</v>
      </c>
      <c r="AD32" s="171">
        <v>219815</v>
      </c>
      <c r="AE32" s="152">
        <f t="shared" si="22"/>
        <v>153870.5</v>
      </c>
      <c r="AF32" s="17">
        <v>70</v>
      </c>
      <c r="AG32" s="155">
        <f t="shared" si="13"/>
        <v>43963</v>
      </c>
      <c r="AH32" s="18">
        <v>20</v>
      </c>
      <c r="AI32" s="157">
        <f t="shared" si="14"/>
        <v>21981.5</v>
      </c>
      <c r="AJ32" s="19">
        <v>10</v>
      </c>
      <c r="AK32" s="159">
        <f t="shared" si="15"/>
        <v>0</v>
      </c>
      <c r="AL32" s="20">
        <v>0</v>
      </c>
      <c r="AM32" s="50">
        <f t="shared" si="25"/>
        <v>21981.5</v>
      </c>
      <c r="AN32" s="22">
        <f t="shared" si="19"/>
        <v>10</v>
      </c>
      <c r="AO32" s="173">
        <v>2</v>
      </c>
    </row>
    <row r="33" spans="2:41" x14ac:dyDescent="0.35">
      <c r="B33" s="223"/>
      <c r="C33" s="24" t="s">
        <v>18</v>
      </c>
      <c r="D33" s="24">
        <v>103732</v>
      </c>
      <c r="E33" s="152">
        <f t="shared" si="20"/>
        <v>51866</v>
      </c>
      <c r="F33" s="17">
        <v>50</v>
      </c>
      <c r="G33" s="155">
        <f t="shared" si="1"/>
        <v>25933</v>
      </c>
      <c r="H33" s="18">
        <v>25</v>
      </c>
      <c r="I33" s="157">
        <f t="shared" si="2"/>
        <v>20746.400000000001</v>
      </c>
      <c r="J33" s="19">
        <v>20</v>
      </c>
      <c r="K33" s="159">
        <f t="shared" si="3"/>
        <v>5186.6000000000004</v>
      </c>
      <c r="L33" s="20">
        <v>5</v>
      </c>
      <c r="M33" s="50">
        <f t="shared" si="23"/>
        <v>25933</v>
      </c>
      <c r="N33" s="22">
        <f t="shared" si="5"/>
        <v>25</v>
      </c>
      <c r="O33" s="172">
        <v>3</v>
      </c>
      <c r="Q33" s="171">
        <v>103732</v>
      </c>
      <c r="R33" s="152">
        <f t="shared" si="21"/>
        <v>46679.4</v>
      </c>
      <c r="S33" s="17">
        <v>45</v>
      </c>
      <c r="T33" s="155">
        <f t="shared" si="7"/>
        <v>31119.599999999999</v>
      </c>
      <c r="U33" s="18">
        <v>30</v>
      </c>
      <c r="V33" s="157">
        <f t="shared" si="8"/>
        <v>20746.400000000001</v>
      </c>
      <c r="W33" s="19">
        <v>20</v>
      </c>
      <c r="X33" s="159">
        <f t="shared" si="9"/>
        <v>5186.6000000000004</v>
      </c>
      <c r="Y33" s="20">
        <v>5</v>
      </c>
      <c r="Z33" s="50">
        <f t="shared" si="24"/>
        <v>25933</v>
      </c>
      <c r="AA33" s="22">
        <f t="shared" si="18"/>
        <v>25</v>
      </c>
      <c r="AB33" s="172">
        <v>3</v>
      </c>
      <c r="AD33" s="171">
        <v>103732</v>
      </c>
      <c r="AE33" s="152">
        <f t="shared" si="22"/>
        <v>51866</v>
      </c>
      <c r="AF33" s="17">
        <v>50</v>
      </c>
      <c r="AG33" s="155">
        <f t="shared" si="13"/>
        <v>36306.199999999997</v>
      </c>
      <c r="AH33" s="18">
        <v>35</v>
      </c>
      <c r="AI33" s="157">
        <f t="shared" si="14"/>
        <v>15559.8</v>
      </c>
      <c r="AJ33" s="19">
        <v>15</v>
      </c>
      <c r="AK33" s="159">
        <f t="shared" si="15"/>
        <v>0</v>
      </c>
      <c r="AL33" s="20">
        <v>0</v>
      </c>
      <c r="AM33" s="50">
        <f t="shared" si="25"/>
        <v>15559.8</v>
      </c>
      <c r="AN33" s="22">
        <f t="shared" si="19"/>
        <v>15</v>
      </c>
      <c r="AO33" s="173">
        <v>2</v>
      </c>
    </row>
    <row r="34" spans="2:41" x14ac:dyDescent="0.35">
      <c r="B34" s="223"/>
      <c r="C34" s="24" t="s">
        <v>101</v>
      </c>
      <c r="D34" s="24">
        <v>119447</v>
      </c>
      <c r="E34" s="152">
        <f t="shared" si="20"/>
        <v>59723.5</v>
      </c>
      <c r="F34" s="17">
        <v>50</v>
      </c>
      <c r="G34" s="155">
        <f t="shared" si="1"/>
        <v>29861.75</v>
      </c>
      <c r="H34" s="18">
        <v>25</v>
      </c>
      <c r="I34" s="157">
        <f t="shared" si="2"/>
        <v>23889.4</v>
      </c>
      <c r="J34" s="19">
        <v>20</v>
      </c>
      <c r="K34" s="159">
        <f t="shared" si="3"/>
        <v>5972.35</v>
      </c>
      <c r="L34" s="20">
        <v>5</v>
      </c>
      <c r="M34" s="50">
        <f t="shared" si="23"/>
        <v>29861.75</v>
      </c>
      <c r="N34" s="22">
        <f t="shared" si="5"/>
        <v>25</v>
      </c>
      <c r="O34" s="172">
        <v>3</v>
      </c>
      <c r="Q34" s="171">
        <v>119447</v>
      </c>
      <c r="R34" s="152">
        <f t="shared" si="21"/>
        <v>41806.449999999997</v>
      </c>
      <c r="S34" s="17">
        <v>35</v>
      </c>
      <c r="T34" s="155">
        <f t="shared" si="7"/>
        <v>47778.8</v>
      </c>
      <c r="U34" s="18">
        <v>40</v>
      </c>
      <c r="V34" s="157">
        <f t="shared" si="8"/>
        <v>23889.4</v>
      </c>
      <c r="W34" s="19">
        <v>20</v>
      </c>
      <c r="X34" s="159">
        <f t="shared" si="9"/>
        <v>5972.35</v>
      </c>
      <c r="Y34" s="20">
        <v>5</v>
      </c>
      <c r="Z34" s="50">
        <f t="shared" si="24"/>
        <v>29861.75</v>
      </c>
      <c r="AA34" s="22">
        <f t="shared" si="18"/>
        <v>25</v>
      </c>
      <c r="AB34" s="172">
        <v>3</v>
      </c>
      <c r="AD34" s="171">
        <v>119447</v>
      </c>
      <c r="AE34" s="152">
        <f t="shared" si="22"/>
        <v>77640.55</v>
      </c>
      <c r="AF34" s="17">
        <v>65</v>
      </c>
      <c r="AG34" s="155">
        <f t="shared" si="13"/>
        <v>29861.75</v>
      </c>
      <c r="AH34" s="18">
        <v>25</v>
      </c>
      <c r="AI34" s="157">
        <f t="shared" si="14"/>
        <v>11944.7</v>
      </c>
      <c r="AJ34" s="19">
        <v>10</v>
      </c>
      <c r="AK34" s="159">
        <f t="shared" si="15"/>
        <v>0</v>
      </c>
      <c r="AL34" s="20">
        <v>0</v>
      </c>
      <c r="AM34" s="50">
        <f t="shared" si="25"/>
        <v>11944.7</v>
      </c>
      <c r="AN34" s="22">
        <f t="shared" si="19"/>
        <v>10</v>
      </c>
      <c r="AO34" s="173">
        <v>2</v>
      </c>
    </row>
    <row r="35" spans="2:41" x14ac:dyDescent="0.35">
      <c r="B35" s="223"/>
      <c r="C35" s="24" t="s">
        <v>102</v>
      </c>
      <c r="D35" s="24">
        <v>375734</v>
      </c>
      <c r="E35" s="152">
        <f t="shared" si="20"/>
        <v>244227.1</v>
      </c>
      <c r="F35" s="17">
        <v>65</v>
      </c>
      <c r="G35" s="155">
        <f t="shared" si="1"/>
        <v>75146.8</v>
      </c>
      <c r="H35" s="18">
        <v>20</v>
      </c>
      <c r="I35" s="157">
        <f t="shared" si="2"/>
        <v>37573.4</v>
      </c>
      <c r="J35" s="19">
        <v>10</v>
      </c>
      <c r="K35" s="159">
        <f t="shared" si="3"/>
        <v>18786.7</v>
      </c>
      <c r="L35" s="20">
        <v>5</v>
      </c>
      <c r="M35" s="50">
        <f t="shared" si="23"/>
        <v>56360.100000000006</v>
      </c>
      <c r="N35" s="22">
        <f t="shared" si="5"/>
        <v>15</v>
      </c>
      <c r="O35" s="173">
        <v>2</v>
      </c>
      <c r="Q35" s="171">
        <v>375734</v>
      </c>
      <c r="R35" s="152">
        <f t="shared" si="21"/>
        <v>187867</v>
      </c>
      <c r="S35" s="17">
        <v>50</v>
      </c>
      <c r="T35" s="155">
        <f t="shared" si="7"/>
        <v>131506.9</v>
      </c>
      <c r="U35" s="18">
        <v>35</v>
      </c>
      <c r="V35" s="157">
        <f t="shared" si="8"/>
        <v>37573.4</v>
      </c>
      <c r="W35" s="19">
        <v>10</v>
      </c>
      <c r="X35" s="159">
        <f t="shared" si="9"/>
        <v>18786.7</v>
      </c>
      <c r="Y35" s="20">
        <v>5</v>
      </c>
      <c r="Z35" s="50">
        <f t="shared" si="24"/>
        <v>56360.100000000006</v>
      </c>
      <c r="AA35" s="22">
        <f t="shared" si="18"/>
        <v>15</v>
      </c>
      <c r="AB35" s="173">
        <v>2</v>
      </c>
      <c r="AD35" s="171">
        <v>375734</v>
      </c>
      <c r="AE35" s="152">
        <f t="shared" si="22"/>
        <v>281800.5</v>
      </c>
      <c r="AF35" s="17">
        <v>75</v>
      </c>
      <c r="AG35" s="155">
        <f t="shared" si="13"/>
        <v>75146.8</v>
      </c>
      <c r="AH35" s="18">
        <v>20</v>
      </c>
      <c r="AI35" s="157">
        <f t="shared" si="14"/>
        <v>18786.7</v>
      </c>
      <c r="AJ35" s="19">
        <v>5</v>
      </c>
      <c r="AK35" s="159">
        <f t="shared" si="15"/>
        <v>0</v>
      </c>
      <c r="AL35" s="20">
        <v>0</v>
      </c>
      <c r="AM35" s="50">
        <f t="shared" si="25"/>
        <v>18786.7</v>
      </c>
      <c r="AN35" s="22">
        <f t="shared" si="19"/>
        <v>5</v>
      </c>
      <c r="AO35" s="173">
        <v>2</v>
      </c>
    </row>
    <row r="36" spans="2:41" x14ac:dyDescent="0.35">
      <c r="B36" s="223"/>
      <c r="C36" s="24" t="s">
        <v>103</v>
      </c>
      <c r="D36" s="24">
        <v>389098</v>
      </c>
      <c r="E36" s="152">
        <f t="shared" si="20"/>
        <v>194549</v>
      </c>
      <c r="F36" s="17">
        <v>50</v>
      </c>
      <c r="G36" s="155">
        <f t="shared" si="1"/>
        <v>136184.29999999999</v>
      </c>
      <c r="H36" s="18">
        <v>35</v>
      </c>
      <c r="I36" s="157">
        <f t="shared" si="2"/>
        <v>58364.7</v>
      </c>
      <c r="J36" s="19">
        <v>15</v>
      </c>
      <c r="K36" s="159">
        <f t="shared" si="3"/>
        <v>0</v>
      </c>
      <c r="L36" s="20">
        <v>0</v>
      </c>
      <c r="M36" s="50">
        <f t="shared" si="23"/>
        <v>58364.7</v>
      </c>
      <c r="N36" s="22">
        <f t="shared" si="5"/>
        <v>15</v>
      </c>
      <c r="O36" s="173">
        <v>2</v>
      </c>
      <c r="Q36" s="171">
        <v>389098</v>
      </c>
      <c r="R36" s="152">
        <f t="shared" si="21"/>
        <v>194549</v>
      </c>
      <c r="S36" s="17">
        <v>50</v>
      </c>
      <c r="T36" s="155">
        <f t="shared" si="7"/>
        <v>97274.5</v>
      </c>
      <c r="U36" s="18">
        <v>25</v>
      </c>
      <c r="V36" s="157">
        <f t="shared" si="8"/>
        <v>77819.600000000006</v>
      </c>
      <c r="W36" s="19">
        <v>20</v>
      </c>
      <c r="X36" s="159">
        <f t="shared" si="9"/>
        <v>19454.900000000001</v>
      </c>
      <c r="Y36" s="20">
        <v>5</v>
      </c>
      <c r="Z36" s="50">
        <f t="shared" si="24"/>
        <v>97274.5</v>
      </c>
      <c r="AA36" s="22">
        <f t="shared" si="18"/>
        <v>25</v>
      </c>
      <c r="AB36" s="172">
        <v>3</v>
      </c>
      <c r="AD36" s="171">
        <v>389098</v>
      </c>
      <c r="AE36" s="152">
        <f t="shared" si="22"/>
        <v>272368.59999999998</v>
      </c>
      <c r="AF36" s="17">
        <v>70</v>
      </c>
      <c r="AG36" s="155">
        <f t="shared" si="13"/>
        <v>97274.5</v>
      </c>
      <c r="AH36" s="18">
        <v>25</v>
      </c>
      <c r="AI36" s="157">
        <f t="shared" si="14"/>
        <v>19454.900000000001</v>
      </c>
      <c r="AJ36" s="19">
        <v>5</v>
      </c>
      <c r="AK36" s="159">
        <f t="shared" si="15"/>
        <v>0</v>
      </c>
      <c r="AL36" s="20">
        <v>0</v>
      </c>
      <c r="AM36" s="50">
        <f t="shared" si="25"/>
        <v>19454.900000000001</v>
      </c>
      <c r="AN36" s="22">
        <f t="shared" si="19"/>
        <v>5</v>
      </c>
      <c r="AO36" s="173">
        <v>2</v>
      </c>
    </row>
    <row r="37" spans="2:41" x14ac:dyDescent="0.35">
      <c r="B37" s="223"/>
      <c r="C37" s="24" t="s">
        <v>104</v>
      </c>
      <c r="D37" s="24">
        <v>234181</v>
      </c>
      <c r="E37" s="152">
        <f t="shared" si="20"/>
        <v>140508.6</v>
      </c>
      <c r="F37" s="17">
        <v>60</v>
      </c>
      <c r="G37" s="155">
        <f t="shared" si="1"/>
        <v>58545.25</v>
      </c>
      <c r="H37" s="18">
        <v>25</v>
      </c>
      <c r="I37" s="157">
        <f t="shared" si="2"/>
        <v>23418.100000000002</v>
      </c>
      <c r="J37" s="19">
        <v>10</v>
      </c>
      <c r="K37" s="159">
        <f t="shared" si="3"/>
        <v>11709.050000000001</v>
      </c>
      <c r="L37" s="20">
        <v>5</v>
      </c>
      <c r="M37" s="50">
        <f t="shared" si="23"/>
        <v>35127.15</v>
      </c>
      <c r="N37" s="22">
        <f t="shared" si="5"/>
        <v>15</v>
      </c>
      <c r="O37" s="173">
        <v>2</v>
      </c>
      <c r="Q37" s="171">
        <v>234181</v>
      </c>
      <c r="R37" s="152">
        <f t="shared" si="21"/>
        <v>105381.45</v>
      </c>
      <c r="S37" s="17">
        <v>45</v>
      </c>
      <c r="T37" s="155">
        <f t="shared" si="7"/>
        <v>70254.3</v>
      </c>
      <c r="U37" s="18">
        <v>30</v>
      </c>
      <c r="V37" s="157">
        <f t="shared" si="8"/>
        <v>46836.200000000004</v>
      </c>
      <c r="W37" s="19">
        <v>20</v>
      </c>
      <c r="X37" s="159">
        <f t="shared" si="9"/>
        <v>11709.050000000001</v>
      </c>
      <c r="Y37" s="20">
        <v>5</v>
      </c>
      <c r="Z37" s="50">
        <f t="shared" si="24"/>
        <v>58545.250000000007</v>
      </c>
      <c r="AA37" s="22">
        <f t="shared" si="18"/>
        <v>25</v>
      </c>
      <c r="AB37" s="172">
        <v>3</v>
      </c>
      <c r="AD37" s="171">
        <v>234181</v>
      </c>
      <c r="AE37" s="152">
        <f t="shared" si="22"/>
        <v>163926.69999999998</v>
      </c>
      <c r="AF37" s="17">
        <v>70</v>
      </c>
      <c r="AG37" s="155">
        <f t="shared" si="13"/>
        <v>46836.200000000004</v>
      </c>
      <c r="AH37" s="18">
        <v>20</v>
      </c>
      <c r="AI37" s="157">
        <f t="shared" si="14"/>
        <v>23418.100000000002</v>
      </c>
      <c r="AJ37" s="19">
        <v>10</v>
      </c>
      <c r="AK37" s="159">
        <f t="shared" si="15"/>
        <v>0</v>
      </c>
      <c r="AL37" s="20">
        <v>0</v>
      </c>
      <c r="AM37" s="50">
        <f t="shared" si="25"/>
        <v>23418.100000000002</v>
      </c>
      <c r="AN37" s="22">
        <f t="shared" si="19"/>
        <v>10</v>
      </c>
      <c r="AO37" s="173">
        <v>2</v>
      </c>
    </row>
    <row r="38" spans="2:41" x14ac:dyDescent="0.35">
      <c r="B38" s="223"/>
      <c r="C38" s="24" t="s">
        <v>105</v>
      </c>
      <c r="D38" s="24">
        <v>14010</v>
      </c>
      <c r="E38" s="152">
        <f t="shared" si="20"/>
        <v>5604</v>
      </c>
      <c r="F38" s="17">
        <v>40</v>
      </c>
      <c r="G38" s="155">
        <f t="shared" si="1"/>
        <v>4203</v>
      </c>
      <c r="H38" s="18">
        <v>30</v>
      </c>
      <c r="I38" s="157">
        <f t="shared" si="2"/>
        <v>3502.5</v>
      </c>
      <c r="J38" s="19">
        <v>25</v>
      </c>
      <c r="K38" s="159">
        <f t="shared" si="3"/>
        <v>700.5</v>
      </c>
      <c r="L38" s="20">
        <v>5</v>
      </c>
      <c r="M38" s="50">
        <f t="shared" si="23"/>
        <v>4203</v>
      </c>
      <c r="N38" s="22">
        <f t="shared" si="5"/>
        <v>30</v>
      </c>
      <c r="O38" s="172">
        <v>3</v>
      </c>
      <c r="Q38" s="171">
        <v>14010</v>
      </c>
      <c r="R38" s="152">
        <f t="shared" si="21"/>
        <v>4203</v>
      </c>
      <c r="S38" s="17">
        <v>30</v>
      </c>
      <c r="T38" s="155">
        <f t="shared" si="7"/>
        <v>4903.5</v>
      </c>
      <c r="U38" s="18">
        <v>35</v>
      </c>
      <c r="V38" s="157">
        <f t="shared" si="8"/>
        <v>3502.5</v>
      </c>
      <c r="W38" s="19">
        <v>25</v>
      </c>
      <c r="X38" s="159">
        <f t="shared" si="9"/>
        <v>1401</v>
      </c>
      <c r="Y38" s="20">
        <v>10</v>
      </c>
      <c r="Z38" s="50">
        <f t="shared" si="24"/>
        <v>4903.5</v>
      </c>
      <c r="AA38" s="22">
        <f t="shared" si="18"/>
        <v>35</v>
      </c>
      <c r="AB38" s="172">
        <v>3</v>
      </c>
      <c r="AD38" s="171">
        <v>14010</v>
      </c>
      <c r="AE38" s="152">
        <f t="shared" si="22"/>
        <v>7005</v>
      </c>
      <c r="AF38" s="17">
        <v>50</v>
      </c>
      <c r="AG38" s="155">
        <f t="shared" si="13"/>
        <v>4203</v>
      </c>
      <c r="AH38" s="18">
        <v>30</v>
      </c>
      <c r="AI38" s="157">
        <f t="shared" si="14"/>
        <v>2101.5</v>
      </c>
      <c r="AJ38" s="19">
        <v>15</v>
      </c>
      <c r="AK38" s="159">
        <f t="shared" si="15"/>
        <v>700.5</v>
      </c>
      <c r="AL38" s="20">
        <v>5</v>
      </c>
      <c r="AM38" s="50">
        <f t="shared" si="25"/>
        <v>2802</v>
      </c>
      <c r="AN38" s="22">
        <f t="shared" si="19"/>
        <v>20</v>
      </c>
      <c r="AO38" s="172">
        <v>3</v>
      </c>
    </row>
    <row r="39" spans="2:41" x14ac:dyDescent="0.35">
      <c r="B39" s="223"/>
      <c r="C39" s="24" t="s">
        <v>106</v>
      </c>
      <c r="D39" s="24">
        <v>55092</v>
      </c>
      <c r="E39" s="152">
        <f t="shared" si="20"/>
        <v>27546</v>
      </c>
      <c r="F39" s="17">
        <v>50</v>
      </c>
      <c r="G39" s="155">
        <f t="shared" si="1"/>
        <v>13773</v>
      </c>
      <c r="H39" s="18">
        <v>25</v>
      </c>
      <c r="I39" s="157">
        <f t="shared" si="2"/>
        <v>8263.7999999999993</v>
      </c>
      <c r="J39" s="19">
        <v>15</v>
      </c>
      <c r="K39" s="159">
        <f t="shared" si="3"/>
        <v>5509.2000000000007</v>
      </c>
      <c r="L39" s="20">
        <v>10</v>
      </c>
      <c r="M39" s="50">
        <f t="shared" si="23"/>
        <v>13773</v>
      </c>
      <c r="N39" s="22">
        <f t="shared" si="5"/>
        <v>25</v>
      </c>
      <c r="O39" s="172">
        <v>3</v>
      </c>
      <c r="Q39" s="171">
        <v>55092</v>
      </c>
      <c r="R39" s="152">
        <f t="shared" si="21"/>
        <v>22036.800000000003</v>
      </c>
      <c r="S39" s="17">
        <v>40</v>
      </c>
      <c r="T39" s="155">
        <f t="shared" si="7"/>
        <v>19282.199999999997</v>
      </c>
      <c r="U39" s="18">
        <v>35</v>
      </c>
      <c r="V39" s="157">
        <f t="shared" si="8"/>
        <v>11018.400000000001</v>
      </c>
      <c r="W39" s="19">
        <v>20</v>
      </c>
      <c r="X39" s="159">
        <f t="shared" si="9"/>
        <v>2754.6000000000004</v>
      </c>
      <c r="Y39" s="20">
        <v>5</v>
      </c>
      <c r="Z39" s="50">
        <f t="shared" si="24"/>
        <v>13773.000000000002</v>
      </c>
      <c r="AA39" s="22">
        <f t="shared" si="18"/>
        <v>25</v>
      </c>
      <c r="AB39" s="172">
        <v>3</v>
      </c>
      <c r="AD39" s="171">
        <v>55092</v>
      </c>
      <c r="AE39" s="152">
        <f t="shared" si="22"/>
        <v>41319</v>
      </c>
      <c r="AF39" s="17">
        <v>75</v>
      </c>
      <c r="AG39" s="155">
        <f t="shared" si="13"/>
        <v>8263.7999999999993</v>
      </c>
      <c r="AH39" s="18">
        <v>15</v>
      </c>
      <c r="AI39" s="157">
        <f t="shared" si="14"/>
        <v>5509.2000000000007</v>
      </c>
      <c r="AJ39" s="19">
        <v>10</v>
      </c>
      <c r="AK39" s="159">
        <f t="shared" si="15"/>
        <v>0</v>
      </c>
      <c r="AL39" s="20">
        <v>0</v>
      </c>
      <c r="AM39" s="50">
        <f t="shared" si="25"/>
        <v>5509.2000000000007</v>
      </c>
      <c r="AN39" s="22">
        <f t="shared" si="19"/>
        <v>10</v>
      </c>
      <c r="AO39" s="173">
        <v>2</v>
      </c>
    </row>
    <row r="40" spans="2:41" x14ac:dyDescent="0.35">
      <c r="B40" s="223"/>
      <c r="C40" s="24" t="s">
        <v>19</v>
      </c>
      <c r="D40" s="24">
        <v>314045</v>
      </c>
      <c r="E40" s="152">
        <f t="shared" si="20"/>
        <v>172724.75</v>
      </c>
      <c r="F40" s="17">
        <v>55</v>
      </c>
      <c r="G40" s="155">
        <f t="shared" si="1"/>
        <v>94213.5</v>
      </c>
      <c r="H40" s="18">
        <v>30</v>
      </c>
      <c r="I40" s="157">
        <f t="shared" si="2"/>
        <v>31404.5</v>
      </c>
      <c r="J40" s="19">
        <v>10</v>
      </c>
      <c r="K40" s="159">
        <f t="shared" si="3"/>
        <v>15702.25</v>
      </c>
      <c r="L40" s="20">
        <v>5</v>
      </c>
      <c r="M40" s="50">
        <f t="shared" si="23"/>
        <v>47106.75</v>
      </c>
      <c r="N40" s="22">
        <f t="shared" si="5"/>
        <v>15</v>
      </c>
      <c r="O40" s="173">
        <v>2</v>
      </c>
      <c r="Q40" s="171">
        <v>314045</v>
      </c>
      <c r="R40" s="152">
        <f t="shared" si="21"/>
        <v>141320.25</v>
      </c>
      <c r="S40" s="17">
        <v>45</v>
      </c>
      <c r="T40" s="155">
        <f t="shared" si="7"/>
        <v>109915.75</v>
      </c>
      <c r="U40" s="18">
        <v>35</v>
      </c>
      <c r="V40" s="157">
        <f t="shared" si="8"/>
        <v>47106.75</v>
      </c>
      <c r="W40" s="19">
        <v>15</v>
      </c>
      <c r="X40" s="159">
        <f t="shared" si="9"/>
        <v>15702.25</v>
      </c>
      <c r="Y40" s="20">
        <v>5</v>
      </c>
      <c r="Z40" s="50">
        <f t="shared" si="24"/>
        <v>62809</v>
      </c>
      <c r="AA40" s="22">
        <f t="shared" si="18"/>
        <v>20</v>
      </c>
      <c r="AB40" s="172">
        <v>3</v>
      </c>
      <c r="AD40" s="171">
        <v>314045</v>
      </c>
      <c r="AE40" s="152">
        <f t="shared" si="22"/>
        <v>219831.5</v>
      </c>
      <c r="AF40" s="17">
        <v>70</v>
      </c>
      <c r="AG40" s="155">
        <f t="shared" si="13"/>
        <v>62809</v>
      </c>
      <c r="AH40" s="18">
        <v>20</v>
      </c>
      <c r="AI40" s="157">
        <f t="shared" si="14"/>
        <v>31404.5</v>
      </c>
      <c r="AJ40" s="19">
        <v>10</v>
      </c>
      <c r="AK40" s="159">
        <f t="shared" si="15"/>
        <v>0</v>
      </c>
      <c r="AL40" s="20">
        <v>0</v>
      </c>
      <c r="AM40" s="50">
        <f t="shared" si="25"/>
        <v>31404.5</v>
      </c>
      <c r="AN40" s="22">
        <f t="shared" si="19"/>
        <v>10</v>
      </c>
      <c r="AO40" s="173">
        <v>2</v>
      </c>
    </row>
    <row r="41" spans="2:41" x14ac:dyDescent="0.35">
      <c r="B41" s="223"/>
      <c r="C41" s="24" t="s">
        <v>107</v>
      </c>
      <c r="D41" s="24">
        <v>75134</v>
      </c>
      <c r="E41" s="154">
        <f t="shared" si="20"/>
        <v>37567</v>
      </c>
      <c r="F41" s="47">
        <v>50</v>
      </c>
      <c r="G41" s="155">
        <f t="shared" si="1"/>
        <v>26296.899999999998</v>
      </c>
      <c r="H41" s="48">
        <v>35</v>
      </c>
      <c r="I41" s="157">
        <f t="shared" si="2"/>
        <v>7513.4000000000005</v>
      </c>
      <c r="J41" s="49">
        <v>10</v>
      </c>
      <c r="K41" s="159">
        <f t="shared" si="3"/>
        <v>3756.7000000000003</v>
      </c>
      <c r="L41" s="30">
        <v>5</v>
      </c>
      <c r="M41" s="50">
        <f t="shared" si="23"/>
        <v>11270.1</v>
      </c>
      <c r="N41" s="51">
        <f t="shared" si="5"/>
        <v>15</v>
      </c>
      <c r="O41" s="173">
        <v>2</v>
      </c>
      <c r="Q41" s="171">
        <v>75134</v>
      </c>
      <c r="R41" s="154">
        <f t="shared" si="21"/>
        <v>33810.300000000003</v>
      </c>
      <c r="S41" s="47">
        <v>45</v>
      </c>
      <c r="T41" s="155">
        <f t="shared" si="7"/>
        <v>30053.600000000002</v>
      </c>
      <c r="U41" s="48">
        <v>40</v>
      </c>
      <c r="V41" s="157">
        <f t="shared" si="8"/>
        <v>7513.4000000000005</v>
      </c>
      <c r="W41" s="49">
        <v>10</v>
      </c>
      <c r="X41" s="159">
        <f t="shared" si="9"/>
        <v>3756.7000000000003</v>
      </c>
      <c r="Y41" s="30">
        <v>5</v>
      </c>
      <c r="Z41" s="50">
        <f t="shared" si="24"/>
        <v>11270.1</v>
      </c>
      <c r="AA41" s="51">
        <f t="shared" si="18"/>
        <v>15</v>
      </c>
      <c r="AB41" s="178">
        <v>2</v>
      </c>
      <c r="AD41" s="171">
        <v>75134</v>
      </c>
      <c r="AE41" s="154">
        <f t="shared" si="22"/>
        <v>48837.1</v>
      </c>
      <c r="AF41" s="47">
        <v>65</v>
      </c>
      <c r="AG41" s="155">
        <f t="shared" si="13"/>
        <v>15026.800000000001</v>
      </c>
      <c r="AH41" s="48">
        <v>20</v>
      </c>
      <c r="AI41" s="157">
        <f t="shared" si="14"/>
        <v>11270.1</v>
      </c>
      <c r="AJ41" s="49">
        <v>15</v>
      </c>
      <c r="AK41" s="159">
        <f t="shared" si="15"/>
        <v>0</v>
      </c>
      <c r="AL41" s="30">
        <v>0</v>
      </c>
      <c r="AM41" s="50">
        <f t="shared" si="25"/>
        <v>11270.1</v>
      </c>
      <c r="AN41" s="51">
        <f t="shared" si="19"/>
        <v>15</v>
      </c>
      <c r="AO41" s="173">
        <v>2</v>
      </c>
    </row>
    <row r="42" spans="2:41" ht="15" thickBot="1" x14ac:dyDescent="0.4">
      <c r="B42" s="224"/>
      <c r="C42" s="54" t="s">
        <v>15</v>
      </c>
      <c r="D42" s="35">
        <f>SUM(D21:D41)</f>
        <v>3813230</v>
      </c>
      <c r="E42" s="36">
        <f>SUM(E21:E41)</f>
        <v>2214077.9500000002</v>
      </c>
      <c r="F42" s="37">
        <f>E42/D42*100</f>
        <v>58.063058089860832</v>
      </c>
      <c r="G42" s="38">
        <f>SUM(G21:G41)</f>
        <v>945084.55000000016</v>
      </c>
      <c r="H42" s="39">
        <f>G42/D42*100</f>
        <v>24.784357355837443</v>
      </c>
      <c r="I42" s="40">
        <f>SUM(I21:I41)</f>
        <v>463723.7</v>
      </c>
      <c r="J42" s="41">
        <f>I42/D42*100</f>
        <v>12.160916073774727</v>
      </c>
      <c r="K42" s="42">
        <f>SUM(K21:K41)</f>
        <v>190343.80000000002</v>
      </c>
      <c r="L42" s="84">
        <f>K42/D42*100</f>
        <v>4.9916684805270073</v>
      </c>
      <c r="M42" s="44">
        <f>SUM(M21:M41)</f>
        <v>654067.5</v>
      </c>
      <c r="N42" s="45">
        <f>M42/D42*100</f>
        <v>17.152584554301733</v>
      </c>
      <c r="O42" s="179"/>
      <c r="Q42" s="176">
        <f>SUM(Q21:Q41)</f>
        <v>3813230</v>
      </c>
      <c r="R42" s="36">
        <f>SUM(R21:R41)</f>
        <v>1703828.3499999999</v>
      </c>
      <c r="S42" s="37">
        <f>R42/Q42*100</f>
        <v>44.682024163242183</v>
      </c>
      <c r="T42" s="38">
        <f>SUM(T21:T41)</f>
        <v>1262275.3999999999</v>
      </c>
      <c r="U42" s="39">
        <f>T42/Q42*100</f>
        <v>33.102524631349276</v>
      </c>
      <c r="V42" s="40">
        <f>SUM(V21:V41)</f>
        <v>621154.5</v>
      </c>
      <c r="W42" s="41">
        <f>V42/Q42*100</f>
        <v>16.289458018530222</v>
      </c>
      <c r="X42" s="42">
        <f>SUM(X21:X41)</f>
        <v>225971.75000000003</v>
      </c>
      <c r="Y42" s="43">
        <f>X42/Q42*100</f>
        <v>5.9259931868783164</v>
      </c>
      <c r="Z42" s="44">
        <f>SUM(Z21:Z41)</f>
        <v>847126.25</v>
      </c>
      <c r="AA42" s="45">
        <f>Z42/Q42*100</f>
        <v>22.215451205408538</v>
      </c>
      <c r="AB42" s="179"/>
      <c r="AD42" s="176">
        <f>SUM(AD21:AD41)</f>
        <v>3813230</v>
      </c>
      <c r="AE42" s="36">
        <f>SUM(AE21:AE41)</f>
        <v>2627683.8000000003</v>
      </c>
      <c r="AF42" s="37">
        <f>AE42/AD42*100</f>
        <v>68.90965926524234</v>
      </c>
      <c r="AG42" s="38">
        <f>SUM(AG21:AG41)</f>
        <v>815346.9</v>
      </c>
      <c r="AH42" s="39">
        <f>AG42/AD42*100</f>
        <v>21.382054059157198</v>
      </c>
      <c r="AI42" s="40">
        <f>SUM(AI21:AI41)</f>
        <v>342189.5</v>
      </c>
      <c r="AJ42" s="41">
        <f>AI42/AD42*100</f>
        <v>8.9737440437634231</v>
      </c>
      <c r="AK42" s="42">
        <f>SUM(AK21:AK41)</f>
        <v>28009.800000000003</v>
      </c>
      <c r="AL42" s="43">
        <f>AK42/AD42*100</f>
        <v>0.7345426318370516</v>
      </c>
      <c r="AM42" s="44">
        <f>SUM(AM21:AM41)</f>
        <v>370199.3</v>
      </c>
      <c r="AN42" s="45">
        <f>AM42/AD42*100</f>
        <v>9.7082866756004744</v>
      </c>
      <c r="AO42" s="179"/>
    </row>
    <row r="43" spans="2:41" x14ac:dyDescent="0.35">
      <c r="B43" s="222" t="s">
        <v>20</v>
      </c>
      <c r="C43" s="9" t="s">
        <v>108</v>
      </c>
      <c r="D43" s="9">
        <v>645528</v>
      </c>
      <c r="E43" s="152">
        <f t="shared" si="20"/>
        <v>129105.60000000001</v>
      </c>
      <c r="F43" s="10">
        <v>20</v>
      </c>
      <c r="G43" s="155">
        <f t="shared" si="1"/>
        <v>355040.4</v>
      </c>
      <c r="H43" s="11">
        <v>55</v>
      </c>
      <c r="I43" s="157">
        <f t="shared" si="2"/>
        <v>96829.2</v>
      </c>
      <c r="J43" s="12">
        <v>15</v>
      </c>
      <c r="K43" s="159">
        <f t="shared" si="3"/>
        <v>64552.800000000003</v>
      </c>
      <c r="L43" s="13">
        <v>10</v>
      </c>
      <c r="M43" s="14">
        <f>I43+K43</f>
        <v>161382</v>
      </c>
      <c r="N43" s="15">
        <f t="shared" si="5"/>
        <v>25</v>
      </c>
      <c r="O43" s="170">
        <v>3</v>
      </c>
      <c r="Q43" s="169">
        <v>645528</v>
      </c>
      <c r="R43" s="152">
        <f t="shared" si="21"/>
        <v>64552.800000000003</v>
      </c>
      <c r="S43" s="10">
        <v>10</v>
      </c>
      <c r="T43" s="155">
        <f t="shared" si="7"/>
        <v>322764</v>
      </c>
      <c r="U43" s="11">
        <v>50</v>
      </c>
      <c r="V43" s="157">
        <f t="shared" si="8"/>
        <v>129105.60000000001</v>
      </c>
      <c r="W43" s="12">
        <v>20</v>
      </c>
      <c r="X43" s="159">
        <f t="shared" si="9"/>
        <v>129105.60000000001</v>
      </c>
      <c r="Y43" s="13">
        <v>20</v>
      </c>
      <c r="Z43" s="14">
        <f>V43+X43</f>
        <v>258211.20000000001</v>
      </c>
      <c r="AA43" s="15">
        <f t="shared" ref="AA43" si="26">Y43+W43</f>
        <v>40</v>
      </c>
      <c r="AB43" s="180">
        <v>4</v>
      </c>
      <c r="AD43" s="169">
        <v>645528</v>
      </c>
      <c r="AE43" s="152">
        <f t="shared" si="22"/>
        <v>161382</v>
      </c>
      <c r="AF43" s="10">
        <v>25</v>
      </c>
      <c r="AG43" s="155">
        <f t="shared" si="13"/>
        <v>355040.4</v>
      </c>
      <c r="AH43" s="11">
        <v>55</v>
      </c>
      <c r="AI43" s="157">
        <f t="shared" si="14"/>
        <v>64552.800000000003</v>
      </c>
      <c r="AJ43" s="12">
        <v>10</v>
      </c>
      <c r="AK43" s="159">
        <f t="shared" si="15"/>
        <v>64552.800000000003</v>
      </c>
      <c r="AL43" s="13">
        <v>10</v>
      </c>
      <c r="AM43" s="14">
        <f>AI43+AK43</f>
        <v>129105.60000000001</v>
      </c>
      <c r="AN43" s="15">
        <f t="shared" ref="AN43" si="27">AL43+AJ43</f>
        <v>20</v>
      </c>
      <c r="AO43" s="170">
        <v>3</v>
      </c>
    </row>
    <row r="44" spans="2:41" x14ac:dyDescent="0.35">
      <c r="B44" s="223"/>
      <c r="C44" s="24" t="s">
        <v>109</v>
      </c>
      <c r="D44" s="24">
        <v>229256</v>
      </c>
      <c r="E44" s="152">
        <f t="shared" si="20"/>
        <v>57314</v>
      </c>
      <c r="F44" s="17">
        <v>25</v>
      </c>
      <c r="G44" s="155">
        <f t="shared" si="1"/>
        <v>126090.8</v>
      </c>
      <c r="H44" s="18">
        <v>55</v>
      </c>
      <c r="I44" s="157">
        <f t="shared" si="2"/>
        <v>22925.600000000002</v>
      </c>
      <c r="J44" s="19">
        <v>10</v>
      </c>
      <c r="K44" s="159">
        <f t="shared" si="3"/>
        <v>22925.600000000002</v>
      </c>
      <c r="L44" s="20">
        <v>10</v>
      </c>
      <c r="M44" s="21">
        <f>I44+K44</f>
        <v>45851.200000000004</v>
      </c>
      <c r="N44" s="22">
        <f>L44+J44</f>
        <v>20</v>
      </c>
      <c r="O44" s="172">
        <v>3</v>
      </c>
      <c r="Q44" s="171">
        <v>229256</v>
      </c>
      <c r="R44" s="152">
        <f t="shared" si="21"/>
        <v>45851.200000000004</v>
      </c>
      <c r="S44" s="17">
        <v>20</v>
      </c>
      <c r="T44" s="155">
        <f t="shared" si="7"/>
        <v>126090.8</v>
      </c>
      <c r="U44" s="18">
        <v>55</v>
      </c>
      <c r="V44" s="157">
        <f t="shared" si="8"/>
        <v>34388.400000000001</v>
      </c>
      <c r="W44" s="19">
        <v>15</v>
      </c>
      <c r="X44" s="159">
        <f t="shared" si="9"/>
        <v>22925.600000000002</v>
      </c>
      <c r="Y44" s="20">
        <v>10</v>
      </c>
      <c r="Z44" s="21">
        <f>V44+X44</f>
        <v>57314</v>
      </c>
      <c r="AA44" s="22">
        <f>Y44+W44</f>
        <v>25</v>
      </c>
      <c r="AB44" s="172">
        <v>3</v>
      </c>
      <c r="AD44" s="171">
        <v>229256</v>
      </c>
      <c r="AE44" s="152">
        <f t="shared" si="22"/>
        <v>80239.599999999991</v>
      </c>
      <c r="AF44" s="17">
        <v>35</v>
      </c>
      <c r="AG44" s="155">
        <f t="shared" si="13"/>
        <v>114628</v>
      </c>
      <c r="AH44" s="18">
        <v>50</v>
      </c>
      <c r="AI44" s="157">
        <f t="shared" si="14"/>
        <v>22925.600000000002</v>
      </c>
      <c r="AJ44" s="19">
        <v>10</v>
      </c>
      <c r="AK44" s="159">
        <f t="shared" si="15"/>
        <v>11462.800000000001</v>
      </c>
      <c r="AL44" s="20">
        <v>5</v>
      </c>
      <c r="AM44" s="21">
        <f>AI44+AK44</f>
        <v>34388.400000000001</v>
      </c>
      <c r="AN44" s="22">
        <f>AL44+AJ44</f>
        <v>15</v>
      </c>
      <c r="AO44" s="173">
        <v>2</v>
      </c>
    </row>
    <row r="45" spans="2:41" x14ac:dyDescent="0.35">
      <c r="B45" s="223"/>
      <c r="C45" s="24" t="s">
        <v>110</v>
      </c>
      <c r="D45" s="24">
        <v>85876</v>
      </c>
      <c r="E45" s="152">
        <f t="shared" si="20"/>
        <v>21469</v>
      </c>
      <c r="F45" s="17">
        <v>25</v>
      </c>
      <c r="G45" s="155">
        <f t="shared" si="1"/>
        <v>47231.8</v>
      </c>
      <c r="H45" s="18">
        <v>55</v>
      </c>
      <c r="I45" s="157">
        <f t="shared" si="2"/>
        <v>12881.4</v>
      </c>
      <c r="J45" s="19">
        <v>15</v>
      </c>
      <c r="K45" s="159">
        <f t="shared" si="3"/>
        <v>4293.8</v>
      </c>
      <c r="L45" s="20">
        <v>5</v>
      </c>
      <c r="M45" s="21">
        <f t="shared" ref="M45:M50" si="28">I45+K45</f>
        <v>17175.2</v>
      </c>
      <c r="N45" s="22">
        <f t="shared" si="5"/>
        <v>20</v>
      </c>
      <c r="O45" s="172">
        <v>3</v>
      </c>
      <c r="Q45" s="171">
        <v>85876</v>
      </c>
      <c r="R45" s="152">
        <f t="shared" si="21"/>
        <v>17175.2</v>
      </c>
      <c r="S45" s="17">
        <v>20</v>
      </c>
      <c r="T45" s="155">
        <f t="shared" si="7"/>
        <v>47231.8</v>
      </c>
      <c r="U45" s="18">
        <v>55</v>
      </c>
      <c r="V45" s="157">
        <f t="shared" si="8"/>
        <v>12881.4</v>
      </c>
      <c r="W45" s="19">
        <v>15</v>
      </c>
      <c r="X45" s="159">
        <f t="shared" si="9"/>
        <v>8587.6</v>
      </c>
      <c r="Y45" s="20">
        <v>10</v>
      </c>
      <c r="Z45" s="21">
        <f t="shared" ref="Z45" si="29">V45+X45</f>
        <v>21469</v>
      </c>
      <c r="AA45" s="22">
        <f t="shared" ref="AA45" si="30">Y45+W45</f>
        <v>25</v>
      </c>
      <c r="AB45" s="172">
        <v>3</v>
      </c>
      <c r="AD45" s="171">
        <v>85876</v>
      </c>
      <c r="AE45" s="152">
        <f t="shared" si="22"/>
        <v>30056.6</v>
      </c>
      <c r="AF45" s="17">
        <v>35</v>
      </c>
      <c r="AG45" s="155">
        <f t="shared" si="13"/>
        <v>47231.8</v>
      </c>
      <c r="AH45" s="18">
        <v>55</v>
      </c>
      <c r="AI45" s="157">
        <f t="shared" si="14"/>
        <v>8587.6</v>
      </c>
      <c r="AJ45" s="19">
        <v>10</v>
      </c>
      <c r="AK45" s="159">
        <f t="shared" si="15"/>
        <v>0</v>
      </c>
      <c r="AL45" s="20">
        <v>0</v>
      </c>
      <c r="AM45" s="21">
        <f t="shared" ref="AM45" si="31">AI45+AK45</f>
        <v>8587.6</v>
      </c>
      <c r="AN45" s="22">
        <f t="shared" ref="AN45" si="32">AL45+AJ45</f>
        <v>10</v>
      </c>
      <c r="AO45" s="173">
        <v>2</v>
      </c>
    </row>
    <row r="46" spans="2:41" x14ac:dyDescent="0.35">
      <c r="B46" s="223"/>
      <c r="C46" s="24" t="s">
        <v>111</v>
      </c>
      <c r="D46" s="24">
        <v>131957</v>
      </c>
      <c r="E46" s="152">
        <f t="shared" si="20"/>
        <v>46184.95</v>
      </c>
      <c r="F46" s="17">
        <v>35</v>
      </c>
      <c r="G46" s="155">
        <f t="shared" si="1"/>
        <v>59380.65</v>
      </c>
      <c r="H46" s="18">
        <v>45</v>
      </c>
      <c r="I46" s="157">
        <f t="shared" si="2"/>
        <v>19793.55</v>
      </c>
      <c r="J46" s="19">
        <v>15</v>
      </c>
      <c r="K46" s="159">
        <f t="shared" si="3"/>
        <v>6597.85</v>
      </c>
      <c r="L46" s="20">
        <v>5</v>
      </c>
      <c r="M46" s="21">
        <f>I46+K46</f>
        <v>26391.4</v>
      </c>
      <c r="N46" s="22">
        <f>L46+J46</f>
        <v>20</v>
      </c>
      <c r="O46" s="172">
        <v>3</v>
      </c>
      <c r="Q46" s="171">
        <v>131957</v>
      </c>
      <c r="R46" s="152">
        <f t="shared" si="21"/>
        <v>32989.25</v>
      </c>
      <c r="S46" s="17">
        <v>25</v>
      </c>
      <c r="T46" s="155">
        <f t="shared" si="7"/>
        <v>72576.350000000006</v>
      </c>
      <c r="U46" s="18">
        <v>55</v>
      </c>
      <c r="V46" s="157">
        <f t="shared" si="8"/>
        <v>13195.7</v>
      </c>
      <c r="W46" s="19">
        <v>10</v>
      </c>
      <c r="X46" s="159">
        <f t="shared" si="9"/>
        <v>13195.7</v>
      </c>
      <c r="Y46" s="20">
        <v>10</v>
      </c>
      <c r="Z46" s="21">
        <f>V46+X46</f>
        <v>26391.4</v>
      </c>
      <c r="AA46" s="22">
        <f>Y46+W46</f>
        <v>20</v>
      </c>
      <c r="AB46" s="172">
        <v>3</v>
      </c>
      <c r="AD46" s="171">
        <v>131957</v>
      </c>
      <c r="AE46" s="152">
        <f t="shared" si="22"/>
        <v>46184.95</v>
      </c>
      <c r="AF46" s="17">
        <v>35</v>
      </c>
      <c r="AG46" s="155">
        <f t="shared" si="13"/>
        <v>72576.350000000006</v>
      </c>
      <c r="AH46" s="18">
        <v>55</v>
      </c>
      <c r="AI46" s="157">
        <f t="shared" si="14"/>
        <v>6597.85</v>
      </c>
      <c r="AJ46" s="19">
        <v>5</v>
      </c>
      <c r="AK46" s="159">
        <f t="shared" si="15"/>
        <v>6597.85</v>
      </c>
      <c r="AL46" s="20">
        <v>5</v>
      </c>
      <c r="AM46" s="21">
        <f>AI46+AK46</f>
        <v>13195.7</v>
      </c>
      <c r="AN46" s="22">
        <f>AL46+AJ46</f>
        <v>10</v>
      </c>
      <c r="AO46" s="173">
        <v>2</v>
      </c>
    </row>
    <row r="47" spans="2:41" x14ac:dyDescent="0.35">
      <c r="B47" s="223"/>
      <c r="C47" s="24" t="s">
        <v>112</v>
      </c>
      <c r="D47" s="24">
        <v>68513</v>
      </c>
      <c r="E47" s="152">
        <f t="shared" si="20"/>
        <v>20553.899999999998</v>
      </c>
      <c r="F47" s="17">
        <v>30</v>
      </c>
      <c r="G47" s="155">
        <f t="shared" si="1"/>
        <v>34256.5</v>
      </c>
      <c r="H47" s="18">
        <v>50</v>
      </c>
      <c r="I47" s="157">
        <f t="shared" si="2"/>
        <v>10276.949999999999</v>
      </c>
      <c r="J47" s="19">
        <v>15</v>
      </c>
      <c r="K47" s="159">
        <f t="shared" si="3"/>
        <v>3425.65</v>
      </c>
      <c r="L47" s="20">
        <v>5</v>
      </c>
      <c r="M47" s="21">
        <f t="shared" si="28"/>
        <v>13702.599999999999</v>
      </c>
      <c r="N47" s="22">
        <f t="shared" si="5"/>
        <v>20</v>
      </c>
      <c r="O47" s="172">
        <v>3</v>
      </c>
      <c r="Q47" s="171">
        <v>68513</v>
      </c>
      <c r="R47" s="152">
        <f t="shared" si="21"/>
        <v>17128.25</v>
      </c>
      <c r="S47" s="17">
        <v>25</v>
      </c>
      <c r="T47" s="155">
        <f t="shared" si="7"/>
        <v>37682.15</v>
      </c>
      <c r="U47" s="18">
        <v>55</v>
      </c>
      <c r="V47" s="157">
        <f t="shared" si="8"/>
        <v>6851.3</v>
      </c>
      <c r="W47" s="19">
        <v>10</v>
      </c>
      <c r="X47" s="159">
        <f t="shared" si="9"/>
        <v>6851.3</v>
      </c>
      <c r="Y47" s="20">
        <v>10</v>
      </c>
      <c r="Z47" s="21">
        <f t="shared" ref="Z47:Z50" si="33">V47+X47</f>
        <v>13702.6</v>
      </c>
      <c r="AA47" s="22">
        <f t="shared" ref="AA47:AA50" si="34">Y47+W47</f>
        <v>20</v>
      </c>
      <c r="AB47" s="172">
        <v>3</v>
      </c>
      <c r="AD47" s="171">
        <v>68513</v>
      </c>
      <c r="AE47" s="152">
        <f t="shared" si="22"/>
        <v>23979.55</v>
      </c>
      <c r="AF47" s="17">
        <v>35</v>
      </c>
      <c r="AG47" s="155">
        <f t="shared" si="13"/>
        <v>37682.15</v>
      </c>
      <c r="AH47" s="18">
        <v>55</v>
      </c>
      <c r="AI47" s="157">
        <f t="shared" si="14"/>
        <v>6851.3</v>
      </c>
      <c r="AJ47" s="19">
        <v>10</v>
      </c>
      <c r="AK47" s="159">
        <f t="shared" si="15"/>
        <v>0</v>
      </c>
      <c r="AL47" s="20">
        <v>0</v>
      </c>
      <c r="AM47" s="21">
        <f t="shared" ref="AM47:AM50" si="35">AI47+AK47</f>
        <v>6851.3</v>
      </c>
      <c r="AN47" s="22">
        <f t="shared" ref="AN47:AN50" si="36">AL47+AJ47</f>
        <v>10</v>
      </c>
      <c r="AO47" s="173">
        <v>2</v>
      </c>
    </row>
    <row r="48" spans="2:41" x14ac:dyDescent="0.35">
      <c r="B48" s="223"/>
      <c r="C48" s="24" t="s">
        <v>113</v>
      </c>
      <c r="D48" s="24">
        <v>486945</v>
      </c>
      <c r="E48" s="152">
        <f t="shared" si="20"/>
        <v>146083.5</v>
      </c>
      <c r="F48" s="17">
        <v>30</v>
      </c>
      <c r="G48" s="155">
        <f t="shared" si="1"/>
        <v>243472.5</v>
      </c>
      <c r="H48" s="18">
        <v>50</v>
      </c>
      <c r="I48" s="157">
        <f t="shared" si="2"/>
        <v>48694.5</v>
      </c>
      <c r="J48" s="19">
        <v>10</v>
      </c>
      <c r="K48" s="159">
        <f t="shared" si="3"/>
        <v>48694.5</v>
      </c>
      <c r="L48" s="20">
        <v>10</v>
      </c>
      <c r="M48" s="21">
        <f t="shared" si="28"/>
        <v>97389</v>
      </c>
      <c r="N48" s="22">
        <f t="shared" si="5"/>
        <v>20</v>
      </c>
      <c r="O48" s="172">
        <v>3</v>
      </c>
      <c r="Q48" s="171">
        <v>486945</v>
      </c>
      <c r="R48" s="152">
        <f t="shared" si="21"/>
        <v>97389</v>
      </c>
      <c r="S48" s="17">
        <v>20</v>
      </c>
      <c r="T48" s="155">
        <f t="shared" si="7"/>
        <v>243472.5</v>
      </c>
      <c r="U48" s="18">
        <v>50</v>
      </c>
      <c r="V48" s="157">
        <f t="shared" si="8"/>
        <v>97389</v>
      </c>
      <c r="W48" s="19">
        <v>20</v>
      </c>
      <c r="X48" s="159">
        <f t="shared" si="9"/>
        <v>48694.5</v>
      </c>
      <c r="Y48" s="20">
        <v>10</v>
      </c>
      <c r="Z48" s="21">
        <f t="shared" si="33"/>
        <v>146083.5</v>
      </c>
      <c r="AA48" s="22">
        <f t="shared" si="34"/>
        <v>30</v>
      </c>
      <c r="AB48" s="172">
        <v>3</v>
      </c>
      <c r="AD48" s="171">
        <v>486945</v>
      </c>
      <c r="AE48" s="152">
        <f t="shared" si="22"/>
        <v>146083.5</v>
      </c>
      <c r="AF48" s="17">
        <v>30</v>
      </c>
      <c r="AG48" s="155">
        <f t="shared" si="13"/>
        <v>267819.75</v>
      </c>
      <c r="AH48" s="18">
        <v>55</v>
      </c>
      <c r="AI48" s="157">
        <f t="shared" si="14"/>
        <v>48694.5</v>
      </c>
      <c r="AJ48" s="19">
        <v>10</v>
      </c>
      <c r="AK48" s="159">
        <f t="shared" si="15"/>
        <v>24347.25</v>
      </c>
      <c r="AL48" s="20">
        <v>5</v>
      </c>
      <c r="AM48" s="21">
        <f t="shared" si="35"/>
        <v>73041.75</v>
      </c>
      <c r="AN48" s="22">
        <f t="shared" si="36"/>
        <v>15</v>
      </c>
      <c r="AO48" s="173">
        <v>2</v>
      </c>
    </row>
    <row r="49" spans="2:41" x14ac:dyDescent="0.35">
      <c r="B49" s="223"/>
      <c r="C49" s="24" t="s">
        <v>21</v>
      </c>
      <c r="D49" s="24">
        <v>49498</v>
      </c>
      <c r="E49" s="152">
        <f t="shared" si="20"/>
        <v>19799.2</v>
      </c>
      <c r="F49" s="17">
        <v>40</v>
      </c>
      <c r="G49" s="155">
        <f t="shared" si="1"/>
        <v>19799.2</v>
      </c>
      <c r="H49" s="18">
        <v>40</v>
      </c>
      <c r="I49" s="157">
        <f t="shared" si="2"/>
        <v>4949.8</v>
      </c>
      <c r="J49" s="19">
        <v>10</v>
      </c>
      <c r="K49" s="159">
        <f t="shared" si="3"/>
        <v>4949.8</v>
      </c>
      <c r="L49" s="20">
        <v>10</v>
      </c>
      <c r="M49" s="21">
        <f t="shared" si="28"/>
        <v>9899.6</v>
      </c>
      <c r="N49" s="22">
        <f t="shared" si="5"/>
        <v>20</v>
      </c>
      <c r="O49" s="172">
        <v>3</v>
      </c>
      <c r="Q49" s="171">
        <v>49498</v>
      </c>
      <c r="R49" s="152">
        <f t="shared" si="21"/>
        <v>12374.5</v>
      </c>
      <c r="S49" s="17">
        <v>25</v>
      </c>
      <c r="T49" s="155">
        <f t="shared" si="7"/>
        <v>27223.9</v>
      </c>
      <c r="U49" s="18">
        <v>55</v>
      </c>
      <c r="V49" s="157">
        <f t="shared" si="8"/>
        <v>4949.8</v>
      </c>
      <c r="W49" s="19">
        <v>10</v>
      </c>
      <c r="X49" s="159">
        <f t="shared" si="9"/>
        <v>4949.8</v>
      </c>
      <c r="Y49" s="20">
        <v>10</v>
      </c>
      <c r="Z49" s="21">
        <f t="shared" si="33"/>
        <v>9899.6</v>
      </c>
      <c r="AA49" s="22">
        <f t="shared" si="34"/>
        <v>20</v>
      </c>
      <c r="AB49" s="172">
        <v>3</v>
      </c>
      <c r="AD49" s="171">
        <v>49498</v>
      </c>
      <c r="AE49" s="152">
        <f t="shared" si="22"/>
        <v>19799.2</v>
      </c>
      <c r="AF49" s="17">
        <v>40</v>
      </c>
      <c r="AG49" s="155">
        <f t="shared" si="13"/>
        <v>24749</v>
      </c>
      <c r="AH49" s="18">
        <v>50</v>
      </c>
      <c r="AI49" s="157">
        <f t="shared" si="14"/>
        <v>4949.8</v>
      </c>
      <c r="AJ49" s="19">
        <v>10</v>
      </c>
      <c r="AK49" s="159">
        <f t="shared" si="15"/>
        <v>0</v>
      </c>
      <c r="AL49" s="20">
        <v>0</v>
      </c>
      <c r="AM49" s="21">
        <f t="shared" si="35"/>
        <v>4949.8</v>
      </c>
      <c r="AN49" s="22">
        <f t="shared" si="36"/>
        <v>10</v>
      </c>
      <c r="AO49" s="173">
        <v>2</v>
      </c>
    </row>
    <row r="50" spans="2:41" s="55" customFormat="1" x14ac:dyDescent="0.35">
      <c r="B50" s="223"/>
      <c r="C50" s="24" t="s">
        <v>22</v>
      </c>
      <c r="D50" s="24">
        <v>195949</v>
      </c>
      <c r="E50" s="152">
        <f t="shared" si="20"/>
        <v>68582.149999999994</v>
      </c>
      <c r="F50" s="47">
        <v>35</v>
      </c>
      <c r="G50" s="155">
        <f t="shared" si="1"/>
        <v>88177.05</v>
      </c>
      <c r="H50" s="48">
        <v>45</v>
      </c>
      <c r="I50" s="157">
        <f t="shared" si="2"/>
        <v>29392.35</v>
      </c>
      <c r="J50" s="49">
        <v>15</v>
      </c>
      <c r="K50" s="159">
        <f t="shared" si="3"/>
        <v>9797.4500000000007</v>
      </c>
      <c r="L50" s="30">
        <v>5</v>
      </c>
      <c r="M50" s="50">
        <f t="shared" si="28"/>
        <v>39189.800000000003</v>
      </c>
      <c r="N50" s="51">
        <f t="shared" si="5"/>
        <v>20</v>
      </c>
      <c r="O50" s="181">
        <v>3</v>
      </c>
      <c r="P50"/>
      <c r="Q50" s="171">
        <v>195949</v>
      </c>
      <c r="R50" s="152">
        <f t="shared" si="21"/>
        <v>39189.800000000003</v>
      </c>
      <c r="S50" s="47">
        <v>20</v>
      </c>
      <c r="T50" s="155">
        <f t="shared" si="7"/>
        <v>117569.4</v>
      </c>
      <c r="U50" s="48">
        <v>60</v>
      </c>
      <c r="V50" s="157">
        <f t="shared" si="8"/>
        <v>19594.900000000001</v>
      </c>
      <c r="W50" s="49">
        <v>10</v>
      </c>
      <c r="X50" s="159">
        <f t="shared" si="9"/>
        <v>19594.900000000001</v>
      </c>
      <c r="Y50" s="30">
        <v>10</v>
      </c>
      <c r="Z50" s="50">
        <f t="shared" si="33"/>
        <v>39189.800000000003</v>
      </c>
      <c r="AA50" s="51">
        <f t="shared" si="34"/>
        <v>20</v>
      </c>
      <c r="AB50" s="181">
        <v>3</v>
      </c>
      <c r="AC50"/>
      <c r="AD50" s="171">
        <v>195949</v>
      </c>
      <c r="AE50" s="152">
        <f t="shared" si="22"/>
        <v>68582.149999999994</v>
      </c>
      <c r="AF50" s="47">
        <v>35</v>
      </c>
      <c r="AG50" s="155">
        <f t="shared" si="13"/>
        <v>97974.5</v>
      </c>
      <c r="AH50" s="48">
        <v>50</v>
      </c>
      <c r="AI50" s="157">
        <f t="shared" si="14"/>
        <v>19594.900000000001</v>
      </c>
      <c r="AJ50" s="49">
        <v>10</v>
      </c>
      <c r="AK50" s="159">
        <f t="shared" si="15"/>
        <v>9797.4500000000007</v>
      </c>
      <c r="AL50" s="30">
        <v>5</v>
      </c>
      <c r="AM50" s="50">
        <f t="shared" si="35"/>
        <v>29392.350000000002</v>
      </c>
      <c r="AN50" s="51">
        <f t="shared" si="36"/>
        <v>15</v>
      </c>
      <c r="AO50" s="173">
        <v>2</v>
      </c>
    </row>
    <row r="51" spans="2:41" ht="15" thickBot="1" x14ac:dyDescent="0.4">
      <c r="B51" s="224"/>
      <c r="C51" s="54" t="s">
        <v>15</v>
      </c>
      <c r="D51" s="35">
        <f>SUM(D43:D50)</f>
        <v>1893522</v>
      </c>
      <c r="E51" s="56">
        <f>SUM(E43:E50)</f>
        <v>509092.30000000005</v>
      </c>
      <c r="F51" s="37">
        <f>E51/D51*100</f>
        <v>26.885998683933966</v>
      </c>
      <c r="G51" s="57">
        <f>SUM(G43:G50)</f>
        <v>973448.9</v>
      </c>
      <c r="H51" s="39">
        <f>G51/D51*100</f>
        <v>51.40943173620375</v>
      </c>
      <c r="I51" s="58">
        <f>SUM(I43:I50)</f>
        <v>245743.35</v>
      </c>
      <c r="J51" s="41">
        <f>I51/D51*100</f>
        <v>12.978109047584343</v>
      </c>
      <c r="K51" s="59">
        <f>SUM(K43:K50)</f>
        <v>165237.45000000001</v>
      </c>
      <c r="L51" s="84">
        <f>K51/D51*100</f>
        <v>8.7264605322779474</v>
      </c>
      <c r="M51" s="141">
        <f>SUM(M43:M50)</f>
        <v>410980.8</v>
      </c>
      <c r="N51" s="45">
        <f>M51/D51*100</f>
        <v>21.704569579862287</v>
      </c>
      <c r="O51" s="179"/>
      <c r="Q51" s="176">
        <f>SUM(Q43:Q50)</f>
        <v>1893522</v>
      </c>
      <c r="R51" s="56">
        <f>SUM(R43:R50)</f>
        <v>326650</v>
      </c>
      <c r="S51" s="37">
        <f>R51/Q51*100</f>
        <v>17.250921827155956</v>
      </c>
      <c r="T51" s="57">
        <f>SUM(T43:T50)</f>
        <v>994610.9</v>
      </c>
      <c r="U51" s="39">
        <f>T51/Q51*100</f>
        <v>52.527031637340357</v>
      </c>
      <c r="V51" s="58">
        <f>SUM(V43:V50)</f>
        <v>318356.10000000003</v>
      </c>
      <c r="W51" s="41">
        <f>V51/Q51*100</f>
        <v>16.812907375779105</v>
      </c>
      <c r="X51" s="59">
        <f>SUM(X43:X50)</f>
        <v>253905</v>
      </c>
      <c r="Y51" s="43">
        <f>X51/Q51*100</f>
        <v>13.409139159724576</v>
      </c>
      <c r="Z51" s="60">
        <f>SUM(Z43:Z50)</f>
        <v>572261.10000000009</v>
      </c>
      <c r="AA51" s="45">
        <f>Z51/Q51*100</f>
        <v>30.222046535503683</v>
      </c>
      <c r="AB51" s="179"/>
      <c r="AD51" s="176">
        <f>SUM(AD43:AD50)</f>
        <v>1893522</v>
      </c>
      <c r="AE51" s="56">
        <f>SUM(AE43:AE50)</f>
        <v>576307.54999999993</v>
      </c>
      <c r="AF51" s="37">
        <f>AE51/AD51*100</f>
        <v>30.435746191488661</v>
      </c>
      <c r="AG51" s="57">
        <f>SUM(AG43:AG50)</f>
        <v>1017701.9500000001</v>
      </c>
      <c r="AH51" s="39">
        <f>AG51/AD51*100</f>
        <v>53.746507830381695</v>
      </c>
      <c r="AI51" s="58">
        <f>SUM(AI43:AI50)</f>
        <v>182754.35</v>
      </c>
      <c r="AJ51" s="41">
        <f>AI51/AD51*100</f>
        <v>9.6515567286780932</v>
      </c>
      <c r="AK51" s="59">
        <f>SUM(AK43:AK50)</f>
        <v>116758.15000000001</v>
      </c>
      <c r="AL51" s="43">
        <f>AK51/AD51*100</f>
        <v>6.1661892494515511</v>
      </c>
      <c r="AM51" s="60">
        <f>SUM(AM43:AM50)</f>
        <v>299512.49999999994</v>
      </c>
      <c r="AN51" s="45">
        <f>AM51/AD51*100</f>
        <v>15.817745978129642</v>
      </c>
      <c r="AO51" s="179"/>
    </row>
    <row r="52" spans="2:41" x14ac:dyDescent="0.35">
      <c r="B52" s="222" t="s">
        <v>23</v>
      </c>
      <c r="C52" s="9" t="s">
        <v>114</v>
      </c>
      <c r="D52" s="24">
        <v>85258</v>
      </c>
      <c r="E52" s="152">
        <f t="shared" si="20"/>
        <v>25577.399999999998</v>
      </c>
      <c r="F52" s="10">
        <v>30</v>
      </c>
      <c r="G52" s="155">
        <f t="shared" si="1"/>
        <v>42629</v>
      </c>
      <c r="H52" s="11">
        <v>50</v>
      </c>
      <c r="I52" s="157">
        <f t="shared" si="2"/>
        <v>12788.699999999999</v>
      </c>
      <c r="J52" s="12">
        <v>15</v>
      </c>
      <c r="K52" s="159">
        <f t="shared" si="3"/>
        <v>4262.9000000000005</v>
      </c>
      <c r="L52" s="13">
        <v>5</v>
      </c>
      <c r="M52" s="14">
        <f>I52+K52</f>
        <v>17051.599999999999</v>
      </c>
      <c r="N52" s="15">
        <f t="shared" si="5"/>
        <v>20</v>
      </c>
      <c r="O52" s="170">
        <v>3</v>
      </c>
      <c r="Q52" s="171">
        <v>85258</v>
      </c>
      <c r="R52" s="152">
        <f t="shared" si="21"/>
        <v>17051.600000000002</v>
      </c>
      <c r="S52" s="10">
        <v>20</v>
      </c>
      <c r="T52" s="155">
        <f t="shared" si="7"/>
        <v>46891.9</v>
      </c>
      <c r="U52" s="11">
        <v>55</v>
      </c>
      <c r="V52" s="157">
        <f t="shared" si="8"/>
        <v>12788.699999999999</v>
      </c>
      <c r="W52" s="12">
        <v>15</v>
      </c>
      <c r="X52" s="159">
        <f t="shared" si="9"/>
        <v>8525.8000000000011</v>
      </c>
      <c r="Y52" s="13">
        <v>10</v>
      </c>
      <c r="Z52" s="14">
        <f>V52+X52</f>
        <v>21314.5</v>
      </c>
      <c r="AA52" s="15">
        <f t="shared" ref="AA52:AA60" si="37">Y52+W52</f>
        <v>25</v>
      </c>
      <c r="AB52" s="170">
        <v>3</v>
      </c>
      <c r="AD52" s="171">
        <v>85258</v>
      </c>
      <c r="AE52" s="152">
        <f t="shared" si="22"/>
        <v>29840.3</v>
      </c>
      <c r="AF52" s="10">
        <v>35</v>
      </c>
      <c r="AG52" s="155">
        <f t="shared" si="13"/>
        <v>42629</v>
      </c>
      <c r="AH52" s="11">
        <v>50</v>
      </c>
      <c r="AI52" s="157">
        <f t="shared" si="14"/>
        <v>8525.8000000000011</v>
      </c>
      <c r="AJ52" s="12">
        <v>10</v>
      </c>
      <c r="AK52" s="159">
        <f t="shared" si="15"/>
        <v>4262.9000000000005</v>
      </c>
      <c r="AL52" s="13">
        <v>5</v>
      </c>
      <c r="AM52" s="14">
        <f>AI52+AK52</f>
        <v>12788.7</v>
      </c>
      <c r="AN52" s="15">
        <f t="shared" ref="AN52:AN60" si="38">AL52+AJ52</f>
        <v>15</v>
      </c>
      <c r="AO52" s="173">
        <v>2</v>
      </c>
    </row>
    <row r="53" spans="2:41" x14ac:dyDescent="0.35">
      <c r="B53" s="223"/>
      <c r="C53" s="24" t="s">
        <v>115</v>
      </c>
      <c r="D53" s="24">
        <v>117473</v>
      </c>
      <c r="E53" s="152">
        <f t="shared" si="20"/>
        <v>46989.200000000004</v>
      </c>
      <c r="F53" s="17">
        <v>40</v>
      </c>
      <c r="G53" s="155">
        <f t="shared" si="1"/>
        <v>52862.85</v>
      </c>
      <c r="H53" s="18">
        <v>45</v>
      </c>
      <c r="I53" s="157">
        <f t="shared" si="2"/>
        <v>11747.300000000001</v>
      </c>
      <c r="J53" s="19">
        <v>10</v>
      </c>
      <c r="K53" s="159">
        <f t="shared" si="3"/>
        <v>5873.6500000000005</v>
      </c>
      <c r="L53" s="20">
        <v>5</v>
      </c>
      <c r="M53" s="21">
        <f>I53+K53</f>
        <v>17620.95</v>
      </c>
      <c r="N53" s="22">
        <f t="shared" si="5"/>
        <v>15</v>
      </c>
      <c r="O53" s="173">
        <v>2</v>
      </c>
      <c r="Q53" s="171">
        <v>117473</v>
      </c>
      <c r="R53" s="152">
        <f t="shared" si="21"/>
        <v>29368.25</v>
      </c>
      <c r="S53" s="17">
        <v>25</v>
      </c>
      <c r="T53" s="155">
        <f t="shared" si="7"/>
        <v>64610.150000000009</v>
      </c>
      <c r="U53" s="18">
        <v>55</v>
      </c>
      <c r="V53" s="157">
        <f t="shared" si="8"/>
        <v>17620.95</v>
      </c>
      <c r="W53" s="19">
        <v>15</v>
      </c>
      <c r="X53" s="159">
        <f t="shared" si="9"/>
        <v>5873.6500000000005</v>
      </c>
      <c r="Y53" s="20">
        <v>5</v>
      </c>
      <c r="Z53" s="21">
        <f>V53+X53</f>
        <v>23494.600000000002</v>
      </c>
      <c r="AA53" s="22">
        <f t="shared" si="37"/>
        <v>20</v>
      </c>
      <c r="AB53" s="172">
        <v>3</v>
      </c>
      <c r="AD53" s="171">
        <v>117473</v>
      </c>
      <c r="AE53" s="152">
        <f t="shared" si="22"/>
        <v>52862.85</v>
      </c>
      <c r="AF53" s="17">
        <v>45</v>
      </c>
      <c r="AG53" s="155">
        <f t="shared" si="13"/>
        <v>46989.200000000004</v>
      </c>
      <c r="AH53" s="18">
        <v>40</v>
      </c>
      <c r="AI53" s="157">
        <f t="shared" si="14"/>
        <v>11747.300000000001</v>
      </c>
      <c r="AJ53" s="19">
        <v>10</v>
      </c>
      <c r="AK53" s="159">
        <f t="shared" si="15"/>
        <v>5873.6500000000005</v>
      </c>
      <c r="AL53" s="20">
        <v>5</v>
      </c>
      <c r="AM53" s="21">
        <f>AI53+AK53</f>
        <v>17620.95</v>
      </c>
      <c r="AN53" s="22">
        <f t="shared" si="38"/>
        <v>15</v>
      </c>
      <c r="AO53" s="173">
        <v>2</v>
      </c>
    </row>
    <row r="54" spans="2:41" x14ac:dyDescent="0.35">
      <c r="B54" s="223"/>
      <c r="C54" s="24" t="s">
        <v>116</v>
      </c>
      <c r="D54" s="24">
        <v>253042</v>
      </c>
      <c r="E54" s="152">
        <f t="shared" si="20"/>
        <v>63260.5</v>
      </c>
      <c r="F54" s="17">
        <v>25</v>
      </c>
      <c r="G54" s="155">
        <f t="shared" si="1"/>
        <v>139173.1</v>
      </c>
      <c r="H54" s="18">
        <v>55</v>
      </c>
      <c r="I54" s="157">
        <f t="shared" si="2"/>
        <v>37956.299999999996</v>
      </c>
      <c r="J54" s="19">
        <v>15</v>
      </c>
      <c r="K54" s="159">
        <f t="shared" si="3"/>
        <v>12652.1</v>
      </c>
      <c r="L54" s="20">
        <v>5</v>
      </c>
      <c r="M54" s="21">
        <f t="shared" ref="M54:M60" si="39">I54+K54</f>
        <v>50608.399999999994</v>
      </c>
      <c r="N54" s="22">
        <f t="shared" si="5"/>
        <v>20</v>
      </c>
      <c r="O54" s="172">
        <v>3</v>
      </c>
      <c r="Q54" s="171">
        <v>253042</v>
      </c>
      <c r="R54" s="152">
        <f t="shared" si="21"/>
        <v>63260.5</v>
      </c>
      <c r="S54" s="17">
        <v>25</v>
      </c>
      <c r="T54" s="155">
        <f t="shared" si="7"/>
        <v>126521</v>
      </c>
      <c r="U54" s="18">
        <v>50</v>
      </c>
      <c r="V54" s="157">
        <f t="shared" si="8"/>
        <v>37956.299999999996</v>
      </c>
      <c r="W54" s="19">
        <v>15</v>
      </c>
      <c r="X54" s="159">
        <f t="shared" si="9"/>
        <v>25304.2</v>
      </c>
      <c r="Y54" s="20">
        <v>10</v>
      </c>
      <c r="Z54" s="21">
        <f t="shared" ref="Z54:Z60" si="40">V54+X54</f>
        <v>63260.5</v>
      </c>
      <c r="AA54" s="22">
        <f t="shared" si="37"/>
        <v>25</v>
      </c>
      <c r="AB54" s="172">
        <v>3</v>
      </c>
      <c r="AD54" s="171">
        <v>253042</v>
      </c>
      <c r="AE54" s="152">
        <f t="shared" si="22"/>
        <v>88564.7</v>
      </c>
      <c r="AF54" s="17">
        <v>35</v>
      </c>
      <c r="AG54" s="155">
        <f t="shared" si="13"/>
        <v>126521</v>
      </c>
      <c r="AH54" s="18">
        <v>50</v>
      </c>
      <c r="AI54" s="157">
        <f t="shared" si="14"/>
        <v>25304.2</v>
      </c>
      <c r="AJ54" s="19">
        <v>10</v>
      </c>
      <c r="AK54" s="159">
        <f t="shared" si="15"/>
        <v>12652.1</v>
      </c>
      <c r="AL54" s="20">
        <v>5</v>
      </c>
      <c r="AM54" s="21">
        <f t="shared" ref="AM54:AM60" si="41">AI54+AK54</f>
        <v>37956.300000000003</v>
      </c>
      <c r="AN54" s="22">
        <f t="shared" si="38"/>
        <v>15</v>
      </c>
      <c r="AO54" s="173">
        <v>2</v>
      </c>
    </row>
    <row r="55" spans="2:41" x14ac:dyDescent="0.35">
      <c r="B55" s="223"/>
      <c r="C55" s="24" t="s">
        <v>24</v>
      </c>
      <c r="D55" s="24">
        <v>152590</v>
      </c>
      <c r="E55" s="152">
        <f t="shared" si="20"/>
        <v>61036</v>
      </c>
      <c r="F55" s="17">
        <v>40</v>
      </c>
      <c r="G55" s="155">
        <f t="shared" si="1"/>
        <v>68665.5</v>
      </c>
      <c r="H55" s="18">
        <v>45</v>
      </c>
      <c r="I55" s="157">
        <f t="shared" si="2"/>
        <v>15259</v>
      </c>
      <c r="J55" s="19">
        <v>10</v>
      </c>
      <c r="K55" s="159">
        <f t="shared" si="3"/>
        <v>7629.5</v>
      </c>
      <c r="L55" s="20">
        <v>5</v>
      </c>
      <c r="M55" s="21">
        <f t="shared" si="39"/>
        <v>22888.5</v>
      </c>
      <c r="N55" s="22">
        <f t="shared" si="5"/>
        <v>15</v>
      </c>
      <c r="O55" s="173">
        <v>2</v>
      </c>
      <c r="Q55" s="171">
        <v>152590</v>
      </c>
      <c r="R55" s="152">
        <f t="shared" si="21"/>
        <v>38147.5</v>
      </c>
      <c r="S55" s="17">
        <v>25</v>
      </c>
      <c r="T55" s="155">
        <f t="shared" si="7"/>
        <v>76295</v>
      </c>
      <c r="U55" s="18">
        <v>50</v>
      </c>
      <c r="V55" s="157">
        <f t="shared" si="8"/>
        <v>22888.5</v>
      </c>
      <c r="W55" s="19">
        <v>15</v>
      </c>
      <c r="X55" s="159">
        <f t="shared" si="9"/>
        <v>15259</v>
      </c>
      <c r="Y55" s="20">
        <v>10</v>
      </c>
      <c r="Z55" s="21">
        <f t="shared" si="40"/>
        <v>38147.5</v>
      </c>
      <c r="AA55" s="22">
        <f t="shared" si="37"/>
        <v>25</v>
      </c>
      <c r="AB55" s="172">
        <v>3</v>
      </c>
      <c r="AD55" s="171">
        <v>152590</v>
      </c>
      <c r="AE55" s="152">
        <f t="shared" si="22"/>
        <v>61036</v>
      </c>
      <c r="AF55" s="17">
        <v>40</v>
      </c>
      <c r="AG55" s="155">
        <f t="shared" si="13"/>
        <v>76295</v>
      </c>
      <c r="AH55" s="18">
        <v>50</v>
      </c>
      <c r="AI55" s="157">
        <f t="shared" si="14"/>
        <v>15259</v>
      </c>
      <c r="AJ55" s="19">
        <v>10</v>
      </c>
      <c r="AK55" s="159">
        <f t="shared" si="15"/>
        <v>0</v>
      </c>
      <c r="AL55" s="20">
        <v>0</v>
      </c>
      <c r="AM55" s="21">
        <f t="shared" si="41"/>
        <v>15259</v>
      </c>
      <c r="AN55" s="22">
        <f t="shared" si="38"/>
        <v>10</v>
      </c>
      <c r="AO55" s="173">
        <v>2</v>
      </c>
    </row>
    <row r="56" spans="2:41" x14ac:dyDescent="0.35">
      <c r="B56" s="223"/>
      <c r="C56" s="24" t="s">
        <v>117</v>
      </c>
      <c r="D56" s="24">
        <v>186554</v>
      </c>
      <c r="E56" s="152">
        <f t="shared" si="20"/>
        <v>55966.2</v>
      </c>
      <c r="F56" s="17">
        <v>30</v>
      </c>
      <c r="G56" s="155">
        <f t="shared" si="1"/>
        <v>83949.3</v>
      </c>
      <c r="H56" s="18">
        <v>45</v>
      </c>
      <c r="I56" s="157">
        <f t="shared" si="2"/>
        <v>27983.1</v>
      </c>
      <c r="J56" s="19">
        <v>15</v>
      </c>
      <c r="K56" s="159">
        <f t="shared" si="3"/>
        <v>18655.400000000001</v>
      </c>
      <c r="L56" s="20">
        <v>10</v>
      </c>
      <c r="M56" s="21">
        <f t="shared" si="39"/>
        <v>46638.5</v>
      </c>
      <c r="N56" s="22">
        <f t="shared" si="5"/>
        <v>25</v>
      </c>
      <c r="O56" s="172">
        <v>3</v>
      </c>
      <c r="Q56" s="171">
        <v>186554</v>
      </c>
      <c r="R56" s="152">
        <f t="shared" si="21"/>
        <v>37310.800000000003</v>
      </c>
      <c r="S56" s="17">
        <v>20</v>
      </c>
      <c r="T56" s="155">
        <f t="shared" si="7"/>
        <v>102604.70000000001</v>
      </c>
      <c r="U56" s="18">
        <v>55</v>
      </c>
      <c r="V56" s="157">
        <f t="shared" si="8"/>
        <v>27983.1</v>
      </c>
      <c r="W56" s="19">
        <v>15</v>
      </c>
      <c r="X56" s="159">
        <f t="shared" si="9"/>
        <v>18655.400000000001</v>
      </c>
      <c r="Y56" s="20">
        <v>10</v>
      </c>
      <c r="Z56" s="21">
        <f t="shared" si="40"/>
        <v>46638.5</v>
      </c>
      <c r="AA56" s="22">
        <f t="shared" si="37"/>
        <v>25</v>
      </c>
      <c r="AB56" s="172">
        <v>3</v>
      </c>
      <c r="AD56" s="171">
        <v>186554</v>
      </c>
      <c r="AE56" s="152">
        <f t="shared" si="22"/>
        <v>55966.2</v>
      </c>
      <c r="AF56" s="17">
        <v>30</v>
      </c>
      <c r="AG56" s="155">
        <f t="shared" si="13"/>
        <v>102604.70000000001</v>
      </c>
      <c r="AH56" s="18">
        <v>55</v>
      </c>
      <c r="AI56" s="157">
        <f t="shared" si="14"/>
        <v>18655.400000000001</v>
      </c>
      <c r="AJ56" s="19">
        <v>10</v>
      </c>
      <c r="AK56" s="159">
        <f t="shared" si="15"/>
        <v>9327.7000000000007</v>
      </c>
      <c r="AL56" s="20">
        <v>5</v>
      </c>
      <c r="AM56" s="21">
        <f t="shared" si="41"/>
        <v>27983.100000000002</v>
      </c>
      <c r="AN56" s="22">
        <f t="shared" si="38"/>
        <v>15</v>
      </c>
      <c r="AO56" s="173">
        <v>2</v>
      </c>
    </row>
    <row r="57" spans="2:41" x14ac:dyDescent="0.35">
      <c r="B57" s="223"/>
      <c r="C57" s="24" t="s">
        <v>118</v>
      </c>
      <c r="D57" s="24">
        <v>150816</v>
      </c>
      <c r="E57" s="152">
        <f t="shared" si="20"/>
        <v>67867.199999999997</v>
      </c>
      <c r="F57" s="17">
        <v>45</v>
      </c>
      <c r="G57" s="155">
        <f t="shared" si="1"/>
        <v>52785.599999999999</v>
      </c>
      <c r="H57" s="18">
        <v>35</v>
      </c>
      <c r="I57" s="157">
        <f t="shared" si="2"/>
        <v>22622.399999999998</v>
      </c>
      <c r="J57" s="19">
        <v>15</v>
      </c>
      <c r="K57" s="159">
        <f t="shared" si="3"/>
        <v>7540.8</v>
      </c>
      <c r="L57" s="20">
        <v>5</v>
      </c>
      <c r="M57" s="21">
        <f t="shared" si="39"/>
        <v>30163.199999999997</v>
      </c>
      <c r="N57" s="22">
        <f t="shared" si="5"/>
        <v>20</v>
      </c>
      <c r="O57" s="172">
        <v>3</v>
      </c>
      <c r="Q57" s="171">
        <v>150816</v>
      </c>
      <c r="R57" s="152">
        <f t="shared" si="21"/>
        <v>37704</v>
      </c>
      <c r="S57" s="17">
        <v>25</v>
      </c>
      <c r="T57" s="155">
        <f t="shared" si="7"/>
        <v>75408</v>
      </c>
      <c r="U57" s="18">
        <v>50</v>
      </c>
      <c r="V57" s="157">
        <f t="shared" si="8"/>
        <v>22622.399999999998</v>
      </c>
      <c r="W57" s="19">
        <v>15</v>
      </c>
      <c r="X57" s="159">
        <f t="shared" si="9"/>
        <v>15081.6</v>
      </c>
      <c r="Y57" s="20">
        <v>10</v>
      </c>
      <c r="Z57" s="21">
        <f t="shared" si="40"/>
        <v>37704</v>
      </c>
      <c r="AA57" s="22">
        <f t="shared" si="37"/>
        <v>25</v>
      </c>
      <c r="AB57" s="172">
        <v>3</v>
      </c>
      <c r="AD57" s="171">
        <v>150816</v>
      </c>
      <c r="AE57" s="152">
        <f t="shared" si="22"/>
        <v>75408</v>
      </c>
      <c r="AF57" s="17">
        <v>50</v>
      </c>
      <c r="AG57" s="155">
        <f t="shared" si="13"/>
        <v>60326.400000000001</v>
      </c>
      <c r="AH57" s="18">
        <v>40</v>
      </c>
      <c r="AI57" s="157">
        <f t="shared" si="14"/>
        <v>15081.6</v>
      </c>
      <c r="AJ57" s="19">
        <v>10</v>
      </c>
      <c r="AK57" s="159">
        <f t="shared" si="15"/>
        <v>0</v>
      </c>
      <c r="AL57" s="20">
        <v>0</v>
      </c>
      <c r="AM57" s="21">
        <f t="shared" si="41"/>
        <v>15081.6</v>
      </c>
      <c r="AN57" s="22">
        <f t="shared" si="38"/>
        <v>10</v>
      </c>
      <c r="AO57" s="173">
        <v>2</v>
      </c>
    </row>
    <row r="58" spans="2:41" x14ac:dyDescent="0.35">
      <c r="B58" s="223"/>
      <c r="C58" s="24" t="s">
        <v>119</v>
      </c>
      <c r="D58" s="24">
        <v>330910</v>
      </c>
      <c r="E58" s="152">
        <f t="shared" si="20"/>
        <v>115818.49999999999</v>
      </c>
      <c r="F58" s="17">
        <v>35</v>
      </c>
      <c r="G58" s="155">
        <f t="shared" si="1"/>
        <v>165455</v>
      </c>
      <c r="H58" s="18">
        <v>50</v>
      </c>
      <c r="I58" s="157">
        <f t="shared" si="2"/>
        <v>33091</v>
      </c>
      <c r="J58" s="19">
        <v>10</v>
      </c>
      <c r="K58" s="159">
        <f t="shared" si="3"/>
        <v>16545.5</v>
      </c>
      <c r="L58" s="20">
        <v>5</v>
      </c>
      <c r="M58" s="21">
        <f t="shared" si="39"/>
        <v>49636.5</v>
      </c>
      <c r="N58" s="22">
        <f t="shared" si="5"/>
        <v>15</v>
      </c>
      <c r="O58" s="173">
        <v>2</v>
      </c>
      <c r="Q58" s="171">
        <v>330910</v>
      </c>
      <c r="R58" s="152">
        <f t="shared" si="21"/>
        <v>82727.5</v>
      </c>
      <c r="S58" s="17">
        <v>25</v>
      </c>
      <c r="T58" s="155">
        <f t="shared" si="7"/>
        <v>165455</v>
      </c>
      <c r="U58" s="18">
        <v>50</v>
      </c>
      <c r="V58" s="157">
        <f t="shared" si="8"/>
        <v>49636.5</v>
      </c>
      <c r="W58" s="19">
        <v>15</v>
      </c>
      <c r="X58" s="159">
        <f t="shared" si="9"/>
        <v>33091</v>
      </c>
      <c r="Y58" s="20">
        <v>10</v>
      </c>
      <c r="Z58" s="21">
        <f t="shared" si="40"/>
        <v>82727.5</v>
      </c>
      <c r="AA58" s="22">
        <f t="shared" si="37"/>
        <v>25</v>
      </c>
      <c r="AB58" s="172">
        <v>3</v>
      </c>
      <c r="AD58" s="171">
        <v>330910</v>
      </c>
      <c r="AE58" s="152">
        <f t="shared" si="22"/>
        <v>148909.5</v>
      </c>
      <c r="AF58" s="17">
        <v>45</v>
      </c>
      <c r="AG58" s="155">
        <f t="shared" si="13"/>
        <v>148909.5</v>
      </c>
      <c r="AH58" s="18">
        <v>45</v>
      </c>
      <c r="AI58" s="157">
        <f t="shared" si="14"/>
        <v>33091</v>
      </c>
      <c r="AJ58" s="19">
        <v>10</v>
      </c>
      <c r="AK58" s="159">
        <f t="shared" si="15"/>
        <v>0</v>
      </c>
      <c r="AL58" s="20">
        <v>0</v>
      </c>
      <c r="AM58" s="21">
        <f t="shared" si="41"/>
        <v>33091</v>
      </c>
      <c r="AN58" s="22">
        <f t="shared" si="38"/>
        <v>10</v>
      </c>
      <c r="AO58" s="173">
        <v>2</v>
      </c>
    </row>
    <row r="59" spans="2:41" x14ac:dyDescent="0.35">
      <c r="B59" s="223"/>
      <c r="C59" s="24" t="s">
        <v>120</v>
      </c>
      <c r="D59" s="24">
        <v>155981</v>
      </c>
      <c r="E59" s="152">
        <f t="shared" si="20"/>
        <v>38995.25</v>
      </c>
      <c r="F59" s="17">
        <v>25</v>
      </c>
      <c r="G59" s="155">
        <f t="shared" si="1"/>
        <v>77990.5</v>
      </c>
      <c r="H59" s="18">
        <v>50</v>
      </c>
      <c r="I59" s="157">
        <f t="shared" si="2"/>
        <v>23397.149999999998</v>
      </c>
      <c r="J59" s="19">
        <v>15</v>
      </c>
      <c r="K59" s="159">
        <f t="shared" si="3"/>
        <v>15598.1</v>
      </c>
      <c r="L59" s="20">
        <v>10</v>
      </c>
      <c r="M59" s="21">
        <f t="shared" si="39"/>
        <v>38995.25</v>
      </c>
      <c r="N59" s="22">
        <f t="shared" si="5"/>
        <v>25</v>
      </c>
      <c r="O59" s="172">
        <v>3</v>
      </c>
      <c r="Q59" s="171">
        <v>155981</v>
      </c>
      <c r="R59" s="152">
        <f t="shared" si="21"/>
        <v>38995.25</v>
      </c>
      <c r="S59" s="17">
        <v>25</v>
      </c>
      <c r="T59" s="155">
        <f t="shared" si="7"/>
        <v>85789.55</v>
      </c>
      <c r="U59" s="18">
        <v>55</v>
      </c>
      <c r="V59" s="157">
        <f t="shared" si="8"/>
        <v>23397.149999999998</v>
      </c>
      <c r="W59" s="19">
        <v>15</v>
      </c>
      <c r="X59" s="159">
        <f t="shared" si="9"/>
        <v>7799.05</v>
      </c>
      <c r="Y59" s="20">
        <v>5</v>
      </c>
      <c r="Z59" s="21">
        <f t="shared" si="40"/>
        <v>31196.199999999997</v>
      </c>
      <c r="AA59" s="22">
        <f t="shared" si="37"/>
        <v>20</v>
      </c>
      <c r="AB59" s="172">
        <v>3</v>
      </c>
      <c r="AD59" s="171">
        <v>155981</v>
      </c>
      <c r="AE59" s="152">
        <f t="shared" si="22"/>
        <v>62392.4</v>
      </c>
      <c r="AF59" s="17">
        <v>40</v>
      </c>
      <c r="AG59" s="155">
        <f t="shared" si="13"/>
        <v>70191.45</v>
      </c>
      <c r="AH59" s="18">
        <v>45</v>
      </c>
      <c r="AI59" s="157">
        <f t="shared" si="14"/>
        <v>15598.1</v>
      </c>
      <c r="AJ59" s="19">
        <v>10</v>
      </c>
      <c r="AK59" s="159">
        <f t="shared" si="15"/>
        <v>7799.05</v>
      </c>
      <c r="AL59" s="20">
        <v>5</v>
      </c>
      <c r="AM59" s="21">
        <f t="shared" si="41"/>
        <v>23397.15</v>
      </c>
      <c r="AN59" s="22">
        <f t="shared" si="38"/>
        <v>15</v>
      </c>
      <c r="AO59" s="173">
        <v>2</v>
      </c>
    </row>
    <row r="60" spans="2:41" s="55" customFormat="1" x14ac:dyDescent="0.35">
      <c r="B60" s="223"/>
      <c r="C60" s="24" t="s">
        <v>121</v>
      </c>
      <c r="D60" s="24">
        <v>310306</v>
      </c>
      <c r="E60" s="152">
        <f t="shared" si="20"/>
        <v>93091.8</v>
      </c>
      <c r="F60" s="47">
        <v>30</v>
      </c>
      <c r="G60" s="155">
        <f t="shared" si="1"/>
        <v>170668.30000000002</v>
      </c>
      <c r="H60" s="48">
        <v>55</v>
      </c>
      <c r="I60" s="157">
        <f t="shared" si="2"/>
        <v>31030.600000000002</v>
      </c>
      <c r="J60" s="49">
        <v>10</v>
      </c>
      <c r="K60" s="159">
        <f t="shared" si="3"/>
        <v>15515.300000000001</v>
      </c>
      <c r="L60" s="30">
        <v>5</v>
      </c>
      <c r="M60" s="50">
        <f t="shared" si="39"/>
        <v>46545.9</v>
      </c>
      <c r="N60" s="51">
        <f t="shared" si="5"/>
        <v>15</v>
      </c>
      <c r="O60" s="173">
        <v>2</v>
      </c>
      <c r="P60"/>
      <c r="Q60" s="171">
        <v>310306</v>
      </c>
      <c r="R60" s="152">
        <f t="shared" si="21"/>
        <v>77576.5</v>
      </c>
      <c r="S60" s="47">
        <v>25</v>
      </c>
      <c r="T60" s="155">
        <f t="shared" si="7"/>
        <v>155153</v>
      </c>
      <c r="U60" s="48">
        <v>50</v>
      </c>
      <c r="V60" s="157">
        <f t="shared" si="8"/>
        <v>46545.9</v>
      </c>
      <c r="W60" s="49">
        <v>15</v>
      </c>
      <c r="X60" s="159">
        <f t="shared" si="9"/>
        <v>31030.600000000002</v>
      </c>
      <c r="Y60" s="30">
        <v>10</v>
      </c>
      <c r="Z60" s="50">
        <f t="shared" si="40"/>
        <v>77576.5</v>
      </c>
      <c r="AA60" s="51">
        <f t="shared" si="37"/>
        <v>25</v>
      </c>
      <c r="AB60" s="172">
        <v>3</v>
      </c>
      <c r="AC60"/>
      <c r="AD60" s="171">
        <v>310306</v>
      </c>
      <c r="AE60" s="152">
        <f t="shared" si="22"/>
        <v>155153</v>
      </c>
      <c r="AF60" s="47">
        <v>50</v>
      </c>
      <c r="AG60" s="155">
        <f t="shared" si="13"/>
        <v>124122.40000000001</v>
      </c>
      <c r="AH60" s="48">
        <v>40</v>
      </c>
      <c r="AI60" s="157">
        <f t="shared" si="14"/>
        <v>31030.600000000002</v>
      </c>
      <c r="AJ60" s="49">
        <v>10</v>
      </c>
      <c r="AK60" s="159">
        <f t="shared" si="15"/>
        <v>0</v>
      </c>
      <c r="AL60" s="30">
        <v>0</v>
      </c>
      <c r="AM60" s="50">
        <f t="shared" si="41"/>
        <v>31030.600000000002</v>
      </c>
      <c r="AN60" s="51">
        <f t="shared" si="38"/>
        <v>10</v>
      </c>
      <c r="AO60" s="173">
        <v>2</v>
      </c>
    </row>
    <row r="61" spans="2:41" ht="15" thickBot="1" x14ac:dyDescent="0.4">
      <c r="B61" s="224"/>
      <c r="C61" s="54" t="s">
        <v>15</v>
      </c>
      <c r="D61" s="143">
        <f>SUM(D52:D60)</f>
        <v>1742930</v>
      </c>
      <c r="E61" s="56">
        <f>SUM(E52:E60)</f>
        <v>568602.05000000005</v>
      </c>
      <c r="F61" s="37">
        <f>E61/D61*100</f>
        <v>32.623344024143258</v>
      </c>
      <c r="G61" s="57">
        <f>SUM(G52:G60)</f>
        <v>854179.15</v>
      </c>
      <c r="H61" s="39">
        <f>G61/D61*100</f>
        <v>49.00823039364748</v>
      </c>
      <c r="I61" s="62">
        <f>SUM(I52:I60)</f>
        <v>215875.55</v>
      </c>
      <c r="J61" s="63">
        <f>I61/D61*100</f>
        <v>12.385784282788178</v>
      </c>
      <c r="K61" s="64">
        <f>SUM(K52:K60)</f>
        <v>104273.25000000001</v>
      </c>
      <c r="L61" s="196">
        <f>K61/D61*100</f>
        <v>5.9826412994210907</v>
      </c>
      <c r="M61" s="142">
        <f>SUM(M52:M60)</f>
        <v>320148.80000000005</v>
      </c>
      <c r="N61" s="45">
        <f>M61/D61*100</f>
        <v>18.368425582209273</v>
      </c>
      <c r="O61" s="179"/>
      <c r="Q61" s="182">
        <f>SUM(Q52:Q60)</f>
        <v>1742930</v>
      </c>
      <c r="R61" s="56">
        <f>SUM(R52:R60)</f>
        <v>422141.9</v>
      </c>
      <c r="S61" s="37">
        <f>R61/Q61*100</f>
        <v>24.220244071764213</v>
      </c>
      <c r="T61" s="57">
        <f>SUM(T52:T60)</f>
        <v>898728.3</v>
      </c>
      <c r="U61" s="39">
        <f>T61/Q61*100</f>
        <v>51.564222315296661</v>
      </c>
      <c r="V61" s="62">
        <f>SUM(V52:V60)</f>
        <v>261439.49999999997</v>
      </c>
      <c r="W61" s="63">
        <f>V61/Q61*100</f>
        <v>15</v>
      </c>
      <c r="X61" s="64">
        <f>SUM(X52:X60)</f>
        <v>160620.30000000002</v>
      </c>
      <c r="Y61" s="140">
        <f>X61/Q61*100</f>
        <v>9.215533612939133</v>
      </c>
      <c r="Z61" s="65">
        <f>SUM(Z52:Z60)</f>
        <v>422059.8</v>
      </c>
      <c r="AA61" s="45">
        <f>Z61/Q61*100</f>
        <v>24.215533612939129</v>
      </c>
      <c r="AB61" s="179"/>
      <c r="AD61" s="182">
        <f>SUM(AD52:AD60)</f>
        <v>1742930</v>
      </c>
      <c r="AE61" s="56">
        <f>SUM(AE52:AE60)</f>
        <v>730132.95</v>
      </c>
      <c r="AF61" s="37">
        <f>AE61/AD61*100</f>
        <v>41.891122994038774</v>
      </c>
      <c r="AG61" s="57">
        <f>SUM(AG52:AG60)</f>
        <v>798588.65</v>
      </c>
      <c r="AH61" s="39">
        <f>AG61/AD61*100</f>
        <v>45.818744872140591</v>
      </c>
      <c r="AI61" s="62">
        <f>SUM(AI52:AI60)</f>
        <v>174293.00000000003</v>
      </c>
      <c r="AJ61" s="63">
        <f>AI61/AD61*100</f>
        <v>10.000000000000002</v>
      </c>
      <c r="AK61" s="64">
        <f>SUM(AK52:AK60)</f>
        <v>39915.4</v>
      </c>
      <c r="AL61" s="140">
        <f>AK61/AD61*100</f>
        <v>2.2901321338206353</v>
      </c>
      <c r="AM61" s="65">
        <f>SUM(AM52:AM60)</f>
        <v>214208.40000000002</v>
      </c>
      <c r="AN61" s="45">
        <f>AM61/AD61*100</f>
        <v>12.290132133820638</v>
      </c>
      <c r="AO61" s="179"/>
    </row>
    <row r="62" spans="2:41" x14ac:dyDescent="0.35">
      <c r="B62" s="222" t="s">
        <v>25</v>
      </c>
      <c r="C62" s="9" t="s">
        <v>122</v>
      </c>
      <c r="D62" s="203">
        <v>91976</v>
      </c>
      <c r="E62" s="152">
        <f t="shared" si="20"/>
        <v>27592.799999999999</v>
      </c>
      <c r="F62" s="10">
        <v>30</v>
      </c>
      <c r="G62" s="155">
        <f t="shared" si="1"/>
        <v>36790.400000000001</v>
      </c>
      <c r="H62" s="11">
        <v>40</v>
      </c>
      <c r="I62" s="157">
        <f t="shared" si="2"/>
        <v>18395.2</v>
      </c>
      <c r="J62" s="69">
        <v>20</v>
      </c>
      <c r="K62" s="159">
        <f t="shared" si="3"/>
        <v>9197.6</v>
      </c>
      <c r="L62" s="70">
        <v>10</v>
      </c>
      <c r="M62" s="71">
        <f>I62+K62</f>
        <v>27592.800000000003</v>
      </c>
      <c r="N62" s="15">
        <f t="shared" si="5"/>
        <v>30</v>
      </c>
      <c r="O62" s="172">
        <v>3</v>
      </c>
      <c r="Q62" s="183">
        <v>91976</v>
      </c>
      <c r="R62" s="152">
        <f t="shared" si="21"/>
        <v>18395.2</v>
      </c>
      <c r="S62" s="10">
        <v>20</v>
      </c>
      <c r="T62" s="155">
        <f t="shared" si="7"/>
        <v>41389.200000000004</v>
      </c>
      <c r="U62" s="11">
        <v>45</v>
      </c>
      <c r="V62" s="157">
        <f t="shared" si="8"/>
        <v>22994</v>
      </c>
      <c r="W62" s="69">
        <v>25</v>
      </c>
      <c r="X62" s="159">
        <f t="shared" si="9"/>
        <v>9197.6</v>
      </c>
      <c r="Y62" s="70">
        <v>10</v>
      </c>
      <c r="Z62" s="71">
        <f>V62+X62</f>
        <v>32191.599999999999</v>
      </c>
      <c r="AA62" s="15">
        <f t="shared" ref="AA62:AA70" si="42">Y62+W62</f>
        <v>35</v>
      </c>
      <c r="AB62" s="172">
        <v>3</v>
      </c>
      <c r="AD62" s="183">
        <v>91976</v>
      </c>
      <c r="AE62" s="152">
        <f t="shared" si="22"/>
        <v>55185.599999999999</v>
      </c>
      <c r="AF62" s="10">
        <v>60</v>
      </c>
      <c r="AG62" s="155">
        <f t="shared" si="13"/>
        <v>22994</v>
      </c>
      <c r="AH62" s="11">
        <v>25</v>
      </c>
      <c r="AI62" s="157">
        <f t="shared" si="14"/>
        <v>9197.6</v>
      </c>
      <c r="AJ62" s="69">
        <v>10</v>
      </c>
      <c r="AK62" s="159">
        <f t="shared" si="15"/>
        <v>4598.8</v>
      </c>
      <c r="AL62" s="70">
        <v>5</v>
      </c>
      <c r="AM62" s="71">
        <f>AI62+AK62</f>
        <v>13796.400000000001</v>
      </c>
      <c r="AN62" s="15">
        <f t="shared" ref="AN62:AN70" si="43">AL62+AJ62</f>
        <v>15</v>
      </c>
      <c r="AO62" s="173">
        <v>2</v>
      </c>
    </row>
    <row r="63" spans="2:41" x14ac:dyDescent="0.35">
      <c r="B63" s="223"/>
      <c r="C63" s="24" t="s">
        <v>123</v>
      </c>
      <c r="D63" s="203">
        <v>167708</v>
      </c>
      <c r="E63" s="152">
        <f t="shared" si="20"/>
        <v>75468.600000000006</v>
      </c>
      <c r="F63" s="17">
        <v>45</v>
      </c>
      <c r="G63" s="155">
        <f t="shared" si="1"/>
        <v>67083.199999999997</v>
      </c>
      <c r="H63" s="18">
        <v>40</v>
      </c>
      <c r="I63" s="157">
        <f t="shared" si="2"/>
        <v>16770.8</v>
      </c>
      <c r="J63" s="19">
        <v>10</v>
      </c>
      <c r="K63" s="159">
        <f t="shared" si="3"/>
        <v>8385.4</v>
      </c>
      <c r="L63" s="20">
        <v>5</v>
      </c>
      <c r="M63" s="21">
        <f>I63+K63</f>
        <v>25156.199999999997</v>
      </c>
      <c r="N63" s="22">
        <f t="shared" si="5"/>
        <v>15</v>
      </c>
      <c r="O63" s="173">
        <v>2</v>
      </c>
      <c r="Q63" s="183">
        <v>167708</v>
      </c>
      <c r="R63" s="152">
        <f t="shared" si="21"/>
        <v>41927</v>
      </c>
      <c r="S63" s="17">
        <v>25</v>
      </c>
      <c r="T63" s="155">
        <f t="shared" si="7"/>
        <v>75468.600000000006</v>
      </c>
      <c r="U63" s="18">
        <v>45</v>
      </c>
      <c r="V63" s="157">
        <f t="shared" si="8"/>
        <v>41927</v>
      </c>
      <c r="W63" s="19">
        <v>25</v>
      </c>
      <c r="X63" s="159">
        <f t="shared" si="9"/>
        <v>8385.4</v>
      </c>
      <c r="Y63" s="20">
        <v>5</v>
      </c>
      <c r="Z63" s="21">
        <f>V63+X63</f>
        <v>50312.4</v>
      </c>
      <c r="AA63" s="22">
        <f t="shared" si="42"/>
        <v>30</v>
      </c>
      <c r="AB63" s="172">
        <v>3</v>
      </c>
      <c r="AD63" s="183">
        <v>167708</v>
      </c>
      <c r="AE63" s="152">
        <f t="shared" si="22"/>
        <v>117395.59999999999</v>
      </c>
      <c r="AF63" s="17">
        <v>70</v>
      </c>
      <c r="AG63" s="155">
        <f t="shared" si="13"/>
        <v>33541.599999999999</v>
      </c>
      <c r="AH63" s="18">
        <v>20</v>
      </c>
      <c r="AI63" s="157">
        <f t="shared" si="14"/>
        <v>16770.8</v>
      </c>
      <c r="AJ63" s="19">
        <v>10</v>
      </c>
      <c r="AK63" s="159">
        <f t="shared" si="15"/>
        <v>0</v>
      </c>
      <c r="AL63" s="20">
        <v>0</v>
      </c>
      <c r="AM63" s="21">
        <f>AI63+AK63</f>
        <v>16770.8</v>
      </c>
      <c r="AN63" s="22">
        <f t="shared" si="43"/>
        <v>10</v>
      </c>
      <c r="AO63" s="173">
        <v>2</v>
      </c>
    </row>
    <row r="64" spans="2:41" x14ac:dyDescent="0.35">
      <c r="B64" s="223"/>
      <c r="C64" s="24" t="s">
        <v>124</v>
      </c>
      <c r="D64" s="203">
        <v>145322</v>
      </c>
      <c r="E64" s="152">
        <f t="shared" si="20"/>
        <v>50862.7</v>
      </c>
      <c r="F64" s="17">
        <v>35</v>
      </c>
      <c r="G64" s="155">
        <f t="shared" si="1"/>
        <v>72661</v>
      </c>
      <c r="H64" s="18">
        <v>50</v>
      </c>
      <c r="I64" s="157">
        <f t="shared" si="2"/>
        <v>14532.2</v>
      </c>
      <c r="J64" s="19">
        <v>10</v>
      </c>
      <c r="K64" s="159">
        <f t="shared" si="3"/>
        <v>7266.1</v>
      </c>
      <c r="L64" s="20">
        <v>5</v>
      </c>
      <c r="M64" s="21">
        <f t="shared" ref="M64:M70" si="44">I64+K64</f>
        <v>21798.300000000003</v>
      </c>
      <c r="N64" s="22">
        <f t="shared" si="5"/>
        <v>15</v>
      </c>
      <c r="O64" s="173">
        <v>2</v>
      </c>
      <c r="Q64" s="183">
        <v>145322</v>
      </c>
      <c r="R64" s="152">
        <f t="shared" si="21"/>
        <v>29064.400000000001</v>
      </c>
      <c r="S64" s="17">
        <v>20</v>
      </c>
      <c r="T64" s="155">
        <f t="shared" si="7"/>
        <v>72661</v>
      </c>
      <c r="U64" s="18">
        <v>50</v>
      </c>
      <c r="V64" s="157">
        <f t="shared" si="8"/>
        <v>29064.400000000001</v>
      </c>
      <c r="W64" s="19">
        <v>20</v>
      </c>
      <c r="X64" s="159">
        <f t="shared" si="9"/>
        <v>14532.2</v>
      </c>
      <c r="Y64" s="20">
        <v>10</v>
      </c>
      <c r="Z64" s="21">
        <f t="shared" ref="Z64:Z70" si="45">V64+X64</f>
        <v>43596.600000000006</v>
      </c>
      <c r="AA64" s="22">
        <f t="shared" si="42"/>
        <v>30</v>
      </c>
      <c r="AB64" s="172">
        <v>3</v>
      </c>
      <c r="AD64" s="183">
        <v>145322</v>
      </c>
      <c r="AE64" s="152">
        <f t="shared" si="22"/>
        <v>72661</v>
      </c>
      <c r="AF64" s="17">
        <v>50</v>
      </c>
      <c r="AG64" s="155">
        <f t="shared" si="13"/>
        <v>50862.7</v>
      </c>
      <c r="AH64" s="18">
        <v>35</v>
      </c>
      <c r="AI64" s="157">
        <f t="shared" si="14"/>
        <v>14532.2</v>
      </c>
      <c r="AJ64" s="19">
        <v>10</v>
      </c>
      <c r="AK64" s="159">
        <f t="shared" si="15"/>
        <v>7266.1</v>
      </c>
      <c r="AL64" s="20">
        <v>5</v>
      </c>
      <c r="AM64" s="21">
        <f t="shared" ref="AM64:AM70" si="46">AI64+AK64</f>
        <v>21798.300000000003</v>
      </c>
      <c r="AN64" s="22">
        <f t="shared" si="43"/>
        <v>15</v>
      </c>
      <c r="AO64" s="173">
        <v>2</v>
      </c>
    </row>
    <row r="65" spans="2:41" x14ac:dyDescent="0.35">
      <c r="B65" s="223"/>
      <c r="C65" s="24" t="s">
        <v>26</v>
      </c>
      <c r="D65" s="203">
        <v>135338</v>
      </c>
      <c r="E65" s="152">
        <f t="shared" si="20"/>
        <v>54135.200000000004</v>
      </c>
      <c r="F65" s="17">
        <v>40</v>
      </c>
      <c r="G65" s="155">
        <f t="shared" si="1"/>
        <v>60902.1</v>
      </c>
      <c r="H65" s="18">
        <v>45</v>
      </c>
      <c r="I65" s="157">
        <f t="shared" si="2"/>
        <v>13533.800000000001</v>
      </c>
      <c r="J65" s="19">
        <v>10</v>
      </c>
      <c r="K65" s="159">
        <f t="shared" si="3"/>
        <v>6766.9000000000005</v>
      </c>
      <c r="L65" s="20">
        <v>5</v>
      </c>
      <c r="M65" s="21">
        <f t="shared" si="44"/>
        <v>20300.7</v>
      </c>
      <c r="N65" s="22">
        <f t="shared" si="5"/>
        <v>15</v>
      </c>
      <c r="O65" s="173">
        <v>2</v>
      </c>
      <c r="Q65" s="183">
        <v>135338</v>
      </c>
      <c r="R65" s="152">
        <f t="shared" si="21"/>
        <v>40601.4</v>
      </c>
      <c r="S65" s="17">
        <v>30</v>
      </c>
      <c r="T65" s="155">
        <f t="shared" si="7"/>
        <v>74435.900000000009</v>
      </c>
      <c r="U65" s="18">
        <v>55</v>
      </c>
      <c r="V65" s="157">
        <f t="shared" si="8"/>
        <v>13533.800000000001</v>
      </c>
      <c r="W65" s="19">
        <v>10</v>
      </c>
      <c r="X65" s="159">
        <f t="shared" si="9"/>
        <v>6766.9000000000005</v>
      </c>
      <c r="Y65" s="20">
        <v>5</v>
      </c>
      <c r="Z65" s="21">
        <f t="shared" si="45"/>
        <v>20300.7</v>
      </c>
      <c r="AA65" s="22">
        <f t="shared" si="42"/>
        <v>15</v>
      </c>
      <c r="AB65" s="173">
        <v>2</v>
      </c>
      <c r="AD65" s="183">
        <v>135338</v>
      </c>
      <c r="AE65" s="152">
        <f t="shared" si="22"/>
        <v>87969.7</v>
      </c>
      <c r="AF65" s="17">
        <v>65</v>
      </c>
      <c r="AG65" s="155">
        <f t="shared" si="13"/>
        <v>33834.5</v>
      </c>
      <c r="AH65" s="18">
        <v>25</v>
      </c>
      <c r="AI65" s="157">
        <f t="shared" si="14"/>
        <v>13533.800000000001</v>
      </c>
      <c r="AJ65" s="19">
        <v>10</v>
      </c>
      <c r="AK65" s="159">
        <f t="shared" si="15"/>
        <v>0</v>
      </c>
      <c r="AL65" s="20">
        <v>0</v>
      </c>
      <c r="AM65" s="21">
        <f t="shared" si="46"/>
        <v>13533.800000000001</v>
      </c>
      <c r="AN65" s="22">
        <f t="shared" si="43"/>
        <v>10</v>
      </c>
      <c r="AO65" s="173">
        <v>2</v>
      </c>
    </row>
    <row r="66" spans="2:41" x14ac:dyDescent="0.35">
      <c r="B66" s="223"/>
      <c r="C66" s="24" t="s">
        <v>125</v>
      </c>
      <c r="D66" s="203">
        <v>105838</v>
      </c>
      <c r="E66" s="152">
        <f t="shared" si="20"/>
        <v>47627.1</v>
      </c>
      <c r="F66" s="17">
        <v>45</v>
      </c>
      <c r="G66" s="155">
        <f t="shared" si="1"/>
        <v>42335.200000000004</v>
      </c>
      <c r="H66" s="18">
        <v>40</v>
      </c>
      <c r="I66" s="157">
        <f t="shared" si="2"/>
        <v>15875.699999999999</v>
      </c>
      <c r="J66" s="19">
        <v>15</v>
      </c>
      <c r="K66" s="159">
        <f t="shared" si="3"/>
        <v>0</v>
      </c>
      <c r="L66" s="20">
        <v>0</v>
      </c>
      <c r="M66" s="21">
        <f t="shared" si="44"/>
        <v>15875.699999999999</v>
      </c>
      <c r="N66" s="22">
        <f t="shared" si="5"/>
        <v>15</v>
      </c>
      <c r="O66" s="173">
        <v>2</v>
      </c>
      <c r="Q66" s="183">
        <v>105838</v>
      </c>
      <c r="R66" s="152">
        <f t="shared" si="21"/>
        <v>31751.399999999998</v>
      </c>
      <c r="S66" s="17">
        <v>30</v>
      </c>
      <c r="T66" s="155">
        <f t="shared" si="7"/>
        <v>47627.1</v>
      </c>
      <c r="U66" s="18">
        <v>45</v>
      </c>
      <c r="V66" s="157">
        <f t="shared" si="8"/>
        <v>21167.600000000002</v>
      </c>
      <c r="W66" s="19">
        <v>20</v>
      </c>
      <c r="X66" s="159">
        <f t="shared" si="9"/>
        <v>5291.9000000000005</v>
      </c>
      <c r="Y66" s="20">
        <v>5</v>
      </c>
      <c r="Z66" s="21">
        <f t="shared" si="45"/>
        <v>26459.500000000004</v>
      </c>
      <c r="AA66" s="22">
        <f t="shared" si="42"/>
        <v>25</v>
      </c>
      <c r="AB66" s="172">
        <v>3</v>
      </c>
      <c r="AD66" s="183">
        <v>105838</v>
      </c>
      <c r="AE66" s="152">
        <f t="shared" si="22"/>
        <v>84670.400000000009</v>
      </c>
      <c r="AF66" s="17">
        <v>80</v>
      </c>
      <c r="AG66" s="155">
        <f t="shared" si="13"/>
        <v>15875.699999999999</v>
      </c>
      <c r="AH66" s="18">
        <v>15</v>
      </c>
      <c r="AI66" s="157">
        <f t="shared" si="14"/>
        <v>5291.9000000000005</v>
      </c>
      <c r="AJ66" s="19">
        <v>5</v>
      </c>
      <c r="AK66" s="159">
        <f t="shared" si="15"/>
        <v>0</v>
      </c>
      <c r="AL66" s="20">
        <v>0</v>
      </c>
      <c r="AM66" s="21">
        <f t="shared" si="46"/>
        <v>5291.9000000000005</v>
      </c>
      <c r="AN66" s="22">
        <f t="shared" si="43"/>
        <v>5</v>
      </c>
      <c r="AO66" s="173">
        <v>2</v>
      </c>
    </row>
    <row r="67" spans="2:41" x14ac:dyDescent="0.35">
      <c r="B67" s="223"/>
      <c r="C67" s="24" t="s">
        <v>126</v>
      </c>
      <c r="D67" s="203">
        <v>133060</v>
      </c>
      <c r="E67" s="152">
        <f t="shared" si="20"/>
        <v>59877</v>
      </c>
      <c r="F67" s="17">
        <v>45</v>
      </c>
      <c r="G67" s="155">
        <f t="shared" si="1"/>
        <v>53224</v>
      </c>
      <c r="H67" s="18">
        <v>40</v>
      </c>
      <c r="I67" s="157">
        <f t="shared" si="2"/>
        <v>13306</v>
      </c>
      <c r="J67" s="19">
        <v>10</v>
      </c>
      <c r="K67" s="159">
        <f t="shared" si="3"/>
        <v>6653</v>
      </c>
      <c r="L67" s="20">
        <v>5</v>
      </c>
      <c r="M67" s="21">
        <f t="shared" si="44"/>
        <v>19959</v>
      </c>
      <c r="N67" s="22">
        <f t="shared" si="5"/>
        <v>15</v>
      </c>
      <c r="O67" s="173">
        <v>2</v>
      </c>
      <c r="Q67" s="183">
        <v>133060</v>
      </c>
      <c r="R67" s="152">
        <f t="shared" si="21"/>
        <v>39918</v>
      </c>
      <c r="S67" s="17">
        <v>30</v>
      </c>
      <c r="T67" s="155">
        <f t="shared" si="7"/>
        <v>53224</v>
      </c>
      <c r="U67" s="18">
        <v>40</v>
      </c>
      <c r="V67" s="157">
        <f t="shared" si="8"/>
        <v>26612</v>
      </c>
      <c r="W67" s="19">
        <v>20</v>
      </c>
      <c r="X67" s="159">
        <f t="shared" si="9"/>
        <v>13306</v>
      </c>
      <c r="Y67" s="20">
        <v>10</v>
      </c>
      <c r="Z67" s="21">
        <f t="shared" si="45"/>
        <v>39918</v>
      </c>
      <c r="AA67" s="22">
        <f t="shared" si="42"/>
        <v>30</v>
      </c>
      <c r="AB67" s="172">
        <v>3</v>
      </c>
      <c r="AD67" s="183">
        <v>133060</v>
      </c>
      <c r="AE67" s="152">
        <f t="shared" si="22"/>
        <v>86489</v>
      </c>
      <c r="AF67" s="17">
        <v>65</v>
      </c>
      <c r="AG67" s="155">
        <f t="shared" si="13"/>
        <v>26612</v>
      </c>
      <c r="AH67" s="18">
        <v>20</v>
      </c>
      <c r="AI67" s="157">
        <f t="shared" si="14"/>
        <v>13306</v>
      </c>
      <c r="AJ67" s="19">
        <v>10</v>
      </c>
      <c r="AK67" s="159">
        <f t="shared" si="15"/>
        <v>6653</v>
      </c>
      <c r="AL67" s="20">
        <v>5</v>
      </c>
      <c r="AM67" s="21">
        <f t="shared" si="46"/>
        <v>19959</v>
      </c>
      <c r="AN67" s="22">
        <f t="shared" si="43"/>
        <v>15</v>
      </c>
      <c r="AO67" s="173">
        <v>2</v>
      </c>
    </row>
    <row r="68" spans="2:41" x14ac:dyDescent="0.35">
      <c r="B68" s="223"/>
      <c r="C68" s="24" t="s">
        <v>127</v>
      </c>
      <c r="D68" s="203">
        <v>184597</v>
      </c>
      <c r="E68" s="152">
        <f t="shared" si="20"/>
        <v>83068.650000000009</v>
      </c>
      <c r="F68" s="17">
        <v>45</v>
      </c>
      <c r="G68" s="155">
        <f t="shared" si="1"/>
        <v>73838.8</v>
      </c>
      <c r="H68" s="18">
        <v>40</v>
      </c>
      <c r="I68" s="157">
        <f t="shared" si="2"/>
        <v>18459.7</v>
      </c>
      <c r="J68" s="19">
        <v>10</v>
      </c>
      <c r="K68" s="159">
        <f t="shared" si="3"/>
        <v>9229.85</v>
      </c>
      <c r="L68" s="20">
        <v>5</v>
      </c>
      <c r="M68" s="21">
        <f t="shared" si="44"/>
        <v>27689.550000000003</v>
      </c>
      <c r="N68" s="22">
        <f t="shared" si="5"/>
        <v>15</v>
      </c>
      <c r="O68" s="173">
        <v>2</v>
      </c>
      <c r="Q68" s="183">
        <v>184597</v>
      </c>
      <c r="R68" s="152">
        <f t="shared" si="21"/>
        <v>64608.95</v>
      </c>
      <c r="S68" s="17">
        <v>35</v>
      </c>
      <c r="T68" s="155">
        <f t="shared" si="7"/>
        <v>73838.8</v>
      </c>
      <c r="U68" s="18">
        <v>40</v>
      </c>
      <c r="V68" s="157">
        <f t="shared" si="8"/>
        <v>36919.4</v>
      </c>
      <c r="W68" s="19">
        <v>20</v>
      </c>
      <c r="X68" s="159">
        <f t="shared" si="9"/>
        <v>9229.85</v>
      </c>
      <c r="Y68" s="20">
        <v>5</v>
      </c>
      <c r="Z68" s="21">
        <f t="shared" si="45"/>
        <v>46149.25</v>
      </c>
      <c r="AA68" s="22">
        <f t="shared" si="42"/>
        <v>25</v>
      </c>
      <c r="AB68" s="172">
        <v>3</v>
      </c>
      <c r="AD68" s="183">
        <v>184597</v>
      </c>
      <c r="AE68" s="152">
        <f t="shared" si="22"/>
        <v>119988.05</v>
      </c>
      <c r="AF68" s="17">
        <v>65</v>
      </c>
      <c r="AG68" s="155">
        <f t="shared" si="13"/>
        <v>46149.25</v>
      </c>
      <c r="AH68" s="18">
        <v>25</v>
      </c>
      <c r="AI68" s="157">
        <f t="shared" si="14"/>
        <v>18459.7</v>
      </c>
      <c r="AJ68" s="19">
        <v>10</v>
      </c>
      <c r="AK68" s="159">
        <f t="shared" si="15"/>
        <v>0</v>
      </c>
      <c r="AL68" s="20">
        <v>0</v>
      </c>
      <c r="AM68" s="21">
        <f t="shared" si="46"/>
        <v>18459.7</v>
      </c>
      <c r="AN68" s="22">
        <f t="shared" si="43"/>
        <v>10</v>
      </c>
      <c r="AO68" s="173">
        <v>2</v>
      </c>
    </row>
    <row r="69" spans="2:41" x14ac:dyDescent="0.35">
      <c r="B69" s="223"/>
      <c r="C69" s="24" t="s">
        <v>128</v>
      </c>
      <c r="D69" s="203">
        <v>77298</v>
      </c>
      <c r="E69" s="152">
        <f t="shared" si="20"/>
        <v>27054.3</v>
      </c>
      <c r="F69" s="17">
        <v>35</v>
      </c>
      <c r="G69" s="155">
        <f t="shared" ref="G69:G70" si="47">H69/100*D69</f>
        <v>34784.1</v>
      </c>
      <c r="H69" s="18">
        <v>45</v>
      </c>
      <c r="I69" s="157">
        <f t="shared" ref="I69:I70" si="48">J69/100*D69</f>
        <v>11594.699999999999</v>
      </c>
      <c r="J69" s="19">
        <v>15</v>
      </c>
      <c r="K69" s="159">
        <f t="shared" ref="K69:K70" si="49">L69/100*D69</f>
        <v>3864.9</v>
      </c>
      <c r="L69" s="20">
        <v>5</v>
      </c>
      <c r="M69" s="21">
        <f t="shared" si="44"/>
        <v>15459.599999999999</v>
      </c>
      <c r="N69" s="22">
        <f t="shared" si="5"/>
        <v>20</v>
      </c>
      <c r="O69" s="172">
        <v>3</v>
      </c>
      <c r="Q69" s="183">
        <v>77298</v>
      </c>
      <c r="R69" s="152">
        <f t="shared" si="21"/>
        <v>19324.5</v>
      </c>
      <c r="S69" s="17">
        <v>25</v>
      </c>
      <c r="T69" s="155">
        <f t="shared" ref="T69:T70" si="50">U69/100*Q69</f>
        <v>27054.3</v>
      </c>
      <c r="U69" s="18">
        <v>35</v>
      </c>
      <c r="V69" s="157">
        <f t="shared" ref="V69:V70" si="51">W69/100*Q69</f>
        <v>19324.5</v>
      </c>
      <c r="W69" s="19">
        <v>25</v>
      </c>
      <c r="X69" s="159">
        <f t="shared" ref="X69:X70" si="52">Y69/100*Q69</f>
        <v>11594.699999999999</v>
      </c>
      <c r="Y69" s="20">
        <v>15</v>
      </c>
      <c r="Z69" s="21">
        <f t="shared" si="45"/>
        <v>30919.199999999997</v>
      </c>
      <c r="AA69" s="22">
        <f t="shared" si="42"/>
        <v>40</v>
      </c>
      <c r="AB69" s="172">
        <v>3</v>
      </c>
      <c r="AD69" s="183">
        <v>77298</v>
      </c>
      <c r="AE69" s="152">
        <f t="shared" si="22"/>
        <v>50243.700000000004</v>
      </c>
      <c r="AF69" s="17">
        <v>65</v>
      </c>
      <c r="AG69" s="155">
        <f t="shared" ref="AG69:AG70" si="53">AH69/100*AD69</f>
        <v>19324.5</v>
      </c>
      <c r="AH69" s="18">
        <v>25</v>
      </c>
      <c r="AI69" s="157">
        <f t="shared" ref="AI69:AI70" si="54">AJ69/100*AD69</f>
        <v>7729.8</v>
      </c>
      <c r="AJ69" s="19">
        <v>10</v>
      </c>
      <c r="AK69" s="159">
        <f t="shared" ref="AK69:AK70" si="55">AL69/100*AD69</f>
        <v>0</v>
      </c>
      <c r="AL69" s="20">
        <v>0</v>
      </c>
      <c r="AM69" s="21">
        <f t="shared" si="46"/>
        <v>7729.8</v>
      </c>
      <c r="AN69" s="22">
        <f t="shared" si="43"/>
        <v>10</v>
      </c>
      <c r="AO69" s="173">
        <v>2</v>
      </c>
    </row>
    <row r="70" spans="2:41" s="55" customFormat="1" x14ac:dyDescent="0.35">
      <c r="B70" s="223"/>
      <c r="C70" s="24" t="s">
        <v>129</v>
      </c>
      <c r="D70" s="203">
        <v>70109</v>
      </c>
      <c r="E70" s="152">
        <f t="shared" si="20"/>
        <v>24538.149999999998</v>
      </c>
      <c r="F70" s="47">
        <v>35</v>
      </c>
      <c r="G70" s="155">
        <f t="shared" si="47"/>
        <v>28043.600000000002</v>
      </c>
      <c r="H70" s="18">
        <v>40</v>
      </c>
      <c r="I70" s="157">
        <f t="shared" si="48"/>
        <v>14021.800000000001</v>
      </c>
      <c r="J70" s="19">
        <v>20</v>
      </c>
      <c r="K70" s="159">
        <f t="shared" si="49"/>
        <v>3505.4500000000003</v>
      </c>
      <c r="L70" s="20">
        <v>5</v>
      </c>
      <c r="M70" s="50">
        <f t="shared" si="44"/>
        <v>17527.25</v>
      </c>
      <c r="N70" s="51">
        <f t="shared" si="5"/>
        <v>25</v>
      </c>
      <c r="O70" s="181">
        <v>3</v>
      </c>
      <c r="P70"/>
      <c r="Q70" s="183">
        <v>70109</v>
      </c>
      <c r="R70" s="152">
        <f t="shared" si="21"/>
        <v>14021.800000000001</v>
      </c>
      <c r="S70" s="47">
        <v>20</v>
      </c>
      <c r="T70" s="155">
        <f t="shared" si="50"/>
        <v>31549.05</v>
      </c>
      <c r="U70" s="18">
        <v>45</v>
      </c>
      <c r="V70" s="157">
        <f t="shared" si="51"/>
        <v>17527.25</v>
      </c>
      <c r="W70" s="19">
        <v>25</v>
      </c>
      <c r="X70" s="159">
        <f t="shared" si="52"/>
        <v>7010.9000000000005</v>
      </c>
      <c r="Y70" s="20">
        <v>10</v>
      </c>
      <c r="Z70" s="50">
        <f t="shared" si="45"/>
        <v>24538.15</v>
      </c>
      <c r="AA70" s="51">
        <f t="shared" si="42"/>
        <v>35</v>
      </c>
      <c r="AB70" s="181">
        <v>3</v>
      </c>
      <c r="AC70"/>
      <c r="AD70" s="183">
        <v>70109</v>
      </c>
      <c r="AE70" s="152">
        <f t="shared" si="22"/>
        <v>38559.950000000004</v>
      </c>
      <c r="AF70" s="47">
        <v>55</v>
      </c>
      <c r="AG70" s="155">
        <f t="shared" si="53"/>
        <v>24538.149999999998</v>
      </c>
      <c r="AH70" s="18">
        <v>35</v>
      </c>
      <c r="AI70" s="157">
        <f t="shared" si="54"/>
        <v>7010.9000000000005</v>
      </c>
      <c r="AJ70" s="19">
        <v>10</v>
      </c>
      <c r="AK70" s="159">
        <f t="shared" si="55"/>
        <v>0</v>
      </c>
      <c r="AL70" s="20">
        <v>0</v>
      </c>
      <c r="AM70" s="50">
        <f t="shared" si="46"/>
        <v>7010.9000000000005</v>
      </c>
      <c r="AN70" s="51">
        <f t="shared" si="43"/>
        <v>10</v>
      </c>
      <c r="AO70" s="173">
        <v>2</v>
      </c>
    </row>
    <row r="71" spans="2:41" ht="15" thickBot="1" x14ac:dyDescent="0.4">
      <c r="B71" s="223"/>
      <c r="C71" s="54" t="s">
        <v>15</v>
      </c>
      <c r="D71" s="35">
        <f>SUM(D62:D70)</f>
        <v>1111246</v>
      </c>
      <c r="E71" s="56">
        <f>SUM(E62:E70)</f>
        <v>450224.50000000006</v>
      </c>
      <c r="F71" s="37">
        <f>E71/D71*100</f>
        <v>40.51528644422568</v>
      </c>
      <c r="G71" s="57">
        <f>SUM(G62:G70)</f>
        <v>469662.39999999997</v>
      </c>
      <c r="H71" s="39">
        <f>G71/D71*100</f>
        <v>42.26448509150989</v>
      </c>
      <c r="I71" s="58">
        <f>SUM(I62:I70)</f>
        <v>136489.9</v>
      </c>
      <c r="J71" s="41">
        <f>I71/D71*100</f>
        <v>12.282599892373065</v>
      </c>
      <c r="K71" s="59">
        <f>SUM(K62:K70)</f>
        <v>54869.2</v>
      </c>
      <c r="L71" s="84">
        <f>K71/D71*100</f>
        <v>4.9376285718913717</v>
      </c>
      <c r="M71" s="141">
        <f>SUM(M62:M70)</f>
        <v>191359.1</v>
      </c>
      <c r="N71" s="45">
        <f>M71/D71*100</f>
        <v>17.220228464264441</v>
      </c>
      <c r="O71" s="179"/>
      <c r="Q71" s="176">
        <f>SUM(Q62:Q70)</f>
        <v>1111246</v>
      </c>
      <c r="R71" s="56">
        <f>SUM(R62:R70)</f>
        <v>299612.64999999997</v>
      </c>
      <c r="S71" s="37">
        <f>R71/Q71*100</f>
        <v>26.961865329548989</v>
      </c>
      <c r="T71" s="57">
        <f>SUM(T62:T70)</f>
        <v>497247.94999999995</v>
      </c>
      <c r="U71" s="39">
        <f>T71/Q71*100</f>
        <v>44.74688322837607</v>
      </c>
      <c r="V71" s="58">
        <f>SUM(V62:V70)</f>
        <v>229069.94999999998</v>
      </c>
      <c r="W71" s="41">
        <f>V71/Q71*100</f>
        <v>20.613792985531553</v>
      </c>
      <c r="X71" s="59">
        <f>SUM(X62:X70)</f>
        <v>85315.45</v>
      </c>
      <c r="Y71" s="43">
        <f>X71/Q71*100</f>
        <v>7.6774584565433752</v>
      </c>
      <c r="Z71" s="60">
        <f>SUM(Z62:Z70)</f>
        <v>314385.40000000002</v>
      </c>
      <c r="AA71" s="45">
        <f>Z71/Q71*100</f>
        <v>28.291251442074934</v>
      </c>
      <c r="AB71" s="179"/>
      <c r="AD71" s="176">
        <f>SUM(AD62:AD70)</f>
        <v>1111246</v>
      </c>
      <c r="AE71" s="56">
        <f>SUM(AE62:AE70)</f>
        <v>713162.99999999988</v>
      </c>
      <c r="AF71" s="37">
        <f>AE71/AD71*100</f>
        <v>64.176878926898269</v>
      </c>
      <c r="AG71" s="57">
        <f>SUM(AG62:AG70)</f>
        <v>273732.40000000002</v>
      </c>
      <c r="AH71" s="39">
        <f>AG71/AD71*100</f>
        <v>24.632925562836675</v>
      </c>
      <c r="AI71" s="58">
        <f>SUM(AI62:AI70)</f>
        <v>105832.70000000001</v>
      </c>
      <c r="AJ71" s="41">
        <f>AI71/AD71*100</f>
        <v>9.5237868122809903</v>
      </c>
      <c r="AK71" s="59">
        <f>SUM(AK62:AK70)</f>
        <v>18517.900000000001</v>
      </c>
      <c r="AL71" s="43">
        <f>AK71/AD71*100</f>
        <v>1.6664086979840649</v>
      </c>
      <c r="AM71" s="60">
        <f>SUM(AM62:AM70)</f>
        <v>124350.59999999999</v>
      </c>
      <c r="AN71" s="45">
        <f>AM71/AD71*100</f>
        <v>11.190195510265053</v>
      </c>
      <c r="AO71" s="179"/>
    </row>
    <row r="72" spans="2:41" x14ac:dyDescent="0.35">
      <c r="B72" s="222" t="s">
        <v>27</v>
      </c>
      <c r="C72" s="9" t="s">
        <v>130</v>
      </c>
      <c r="D72" s="9">
        <v>323105</v>
      </c>
      <c r="E72" s="152">
        <f t="shared" si="20"/>
        <v>193863</v>
      </c>
      <c r="F72" s="10">
        <v>60</v>
      </c>
      <c r="G72" s="155">
        <f t="shared" ref="G72:G82" si="56">H72/100*D72</f>
        <v>80776.25</v>
      </c>
      <c r="H72" s="11">
        <v>25</v>
      </c>
      <c r="I72" s="157">
        <f t="shared" ref="I72:I82" si="57">J72/100*D72</f>
        <v>32310.5</v>
      </c>
      <c r="J72" s="12">
        <v>10</v>
      </c>
      <c r="K72" s="159">
        <f t="shared" ref="K72:K82" si="58">L72/100*D72</f>
        <v>16155.25</v>
      </c>
      <c r="L72" s="13">
        <v>5</v>
      </c>
      <c r="M72" s="14">
        <f>I72+K72</f>
        <v>48465.75</v>
      </c>
      <c r="N72" s="15">
        <f t="shared" si="5"/>
        <v>15</v>
      </c>
      <c r="O72" s="173">
        <v>2</v>
      </c>
      <c r="Q72" s="169">
        <v>323105</v>
      </c>
      <c r="R72" s="152">
        <f t="shared" si="21"/>
        <v>161552.5</v>
      </c>
      <c r="S72" s="10">
        <v>50</v>
      </c>
      <c r="T72" s="155">
        <f t="shared" ref="T72:T82" si="59">U72/100*Q72</f>
        <v>113086.75</v>
      </c>
      <c r="U72" s="11">
        <v>35</v>
      </c>
      <c r="V72" s="157">
        <f t="shared" ref="V72:V82" si="60">W72/100*Q72</f>
        <v>32310.5</v>
      </c>
      <c r="W72" s="12">
        <v>10</v>
      </c>
      <c r="X72" s="159">
        <f t="shared" ref="X72:X82" si="61">Y72/100*Q72</f>
        <v>16155.25</v>
      </c>
      <c r="Y72" s="13">
        <v>5</v>
      </c>
      <c r="Z72" s="14">
        <f>V72+X72</f>
        <v>48465.75</v>
      </c>
      <c r="AA72" s="15">
        <f t="shared" ref="AA72:AA82" si="62">Y72+W72</f>
        <v>15</v>
      </c>
      <c r="AB72" s="173">
        <v>2</v>
      </c>
      <c r="AD72" s="169">
        <v>323105</v>
      </c>
      <c r="AE72" s="152">
        <f t="shared" si="22"/>
        <v>193863</v>
      </c>
      <c r="AF72" s="10">
        <v>60</v>
      </c>
      <c r="AG72" s="155">
        <f t="shared" ref="AG72:AG82" si="63">AH72/100*AD72</f>
        <v>113086.75</v>
      </c>
      <c r="AH72" s="11">
        <v>35</v>
      </c>
      <c r="AI72" s="157">
        <f t="shared" ref="AI72:AI82" si="64">AJ72/100*AD72</f>
        <v>16155.25</v>
      </c>
      <c r="AJ72" s="12">
        <v>5</v>
      </c>
      <c r="AK72" s="159">
        <f t="shared" ref="AK72:AK82" si="65">AL72/100*AD72</f>
        <v>0</v>
      </c>
      <c r="AL72" s="13">
        <v>0</v>
      </c>
      <c r="AM72" s="14">
        <f>AI72+AK72</f>
        <v>16155.25</v>
      </c>
      <c r="AN72" s="15">
        <f t="shared" ref="AN72:AN82" si="66">AL72+AJ72</f>
        <v>5</v>
      </c>
      <c r="AO72" s="173">
        <v>2</v>
      </c>
    </row>
    <row r="73" spans="2:41" x14ac:dyDescent="0.35">
      <c r="B73" s="223"/>
      <c r="C73" s="24" t="s">
        <v>131</v>
      </c>
      <c r="D73" s="24">
        <v>455275</v>
      </c>
      <c r="E73" s="152">
        <f t="shared" si="20"/>
        <v>295928.75</v>
      </c>
      <c r="F73" s="17">
        <v>65</v>
      </c>
      <c r="G73" s="155">
        <f t="shared" si="56"/>
        <v>113818.75</v>
      </c>
      <c r="H73" s="18">
        <v>25</v>
      </c>
      <c r="I73" s="157">
        <f t="shared" si="57"/>
        <v>45527.5</v>
      </c>
      <c r="J73" s="19">
        <v>10</v>
      </c>
      <c r="K73" s="159">
        <f t="shared" si="58"/>
        <v>0</v>
      </c>
      <c r="L73" s="20">
        <v>0</v>
      </c>
      <c r="M73" s="21">
        <f>I73+K73</f>
        <v>45527.5</v>
      </c>
      <c r="N73" s="22">
        <f t="shared" si="5"/>
        <v>10</v>
      </c>
      <c r="O73" s="173">
        <v>2</v>
      </c>
      <c r="Q73" s="171">
        <v>455275</v>
      </c>
      <c r="R73" s="152">
        <f t="shared" si="21"/>
        <v>250401.25000000003</v>
      </c>
      <c r="S73" s="17">
        <v>55</v>
      </c>
      <c r="T73" s="155">
        <f t="shared" si="59"/>
        <v>136582.5</v>
      </c>
      <c r="U73" s="18">
        <v>30</v>
      </c>
      <c r="V73" s="157">
        <f t="shared" si="60"/>
        <v>45527.5</v>
      </c>
      <c r="W73" s="19">
        <v>10</v>
      </c>
      <c r="X73" s="159">
        <f t="shared" si="61"/>
        <v>22763.75</v>
      </c>
      <c r="Y73" s="20">
        <v>5</v>
      </c>
      <c r="Z73" s="21">
        <f>V73+X73</f>
        <v>68291.25</v>
      </c>
      <c r="AA73" s="22">
        <f t="shared" si="62"/>
        <v>15</v>
      </c>
      <c r="AB73" s="173">
        <v>2</v>
      </c>
      <c r="AD73" s="171">
        <v>455275</v>
      </c>
      <c r="AE73" s="152">
        <f t="shared" si="22"/>
        <v>273165</v>
      </c>
      <c r="AF73" s="17">
        <v>60</v>
      </c>
      <c r="AG73" s="155">
        <f t="shared" si="63"/>
        <v>159346.25</v>
      </c>
      <c r="AH73" s="18">
        <v>35</v>
      </c>
      <c r="AI73" s="157">
        <f t="shared" si="64"/>
        <v>22763.75</v>
      </c>
      <c r="AJ73" s="19">
        <v>5</v>
      </c>
      <c r="AK73" s="159">
        <f t="shared" si="65"/>
        <v>0</v>
      </c>
      <c r="AL73" s="20">
        <v>0</v>
      </c>
      <c r="AM73" s="21">
        <f>AI73+AK73</f>
        <v>22763.75</v>
      </c>
      <c r="AN73" s="22">
        <f t="shared" si="66"/>
        <v>5</v>
      </c>
      <c r="AO73" s="173">
        <v>2</v>
      </c>
    </row>
    <row r="74" spans="2:41" x14ac:dyDescent="0.35">
      <c r="B74" s="223"/>
      <c r="C74" s="24" t="s">
        <v>132</v>
      </c>
      <c r="D74" s="24">
        <v>156713</v>
      </c>
      <c r="E74" s="152">
        <f t="shared" si="20"/>
        <v>62685.200000000004</v>
      </c>
      <c r="F74" s="17">
        <v>40</v>
      </c>
      <c r="G74" s="155">
        <f t="shared" si="56"/>
        <v>62685.200000000004</v>
      </c>
      <c r="H74" s="18">
        <v>40</v>
      </c>
      <c r="I74" s="157">
        <f t="shared" si="57"/>
        <v>15671.300000000001</v>
      </c>
      <c r="J74" s="19">
        <v>10</v>
      </c>
      <c r="K74" s="159">
        <f t="shared" si="58"/>
        <v>15671.300000000001</v>
      </c>
      <c r="L74" s="20">
        <v>10</v>
      </c>
      <c r="M74" s="21">
        <f t="shared" ref="M74:M82" si="67">I74+K74</f>
        <v>31342.600000000002</v>
      </c>
      <c r="N74" s="22">
        <f t="shared" ref="N74:N146" si="68">L74+J74</f>
        <v>20</v>
      </c>
      <c r="O74" s="173">
        <v>3</v>
      </c>
      <c r="Q74" s="171">
        <v>156713</v>
      </c>
      <c r="R74" s="152">
        <f t="shared" si="21"/>
        <v>47013.9</v>
      </c>
      <c r="S74" s="17">
        <v>30</v>
      </c>
      <c r="T74" s="155">
        <f t="shared" si="59"/>
        <v>70520.850000000006</v>
      </c>
      <c r="U74" s="18">
        <v>45</v>
      </c>
      <c r="V74" s="157">
        <f t="shared" si="60"/>
        <v>23506.95</v>
      </c>
      <c r="W74" s="19">
        <v>15</v>
      </c>
      <c r="X74" s="159">
        <f t="shared" si="61"/>
        <v>15671.300000000001</v>
      </c>
      <c r="Y74" s="20">
        <v>10</v>
      </c>
      <c r="Z74" s="21">
        <f t="shared" ref="Z74:Z82" si="69">V74+X74</f>
        <v>39178.25</v>
      </c>
      <c r="AA74" s="22">
        <f t="shared" si="62"/>
        <v>25</v>
      </c>
      <c r="AB74" s="172">
        <v>3</v>
      </c>
      <c r="AD74" s="171">
        <v>156713</v>
      </c>
      <c r="AE74" s="152">
        <f t="shared" si="22"/>
        <v>62685.200000000004</v>
      </c>
      <c r="AF74" s="17">
        <v>40</v>
      </c>
      <c r="AG74" s="155">
        <f t="shared" si="63"/>
        <v>62685.200000000004</v>
      </c>
      <c r="AH74" s="18">
        <v>40</v>
      </c>
      <c r="AI74" s="157">
        <f t="shared" si="64"/>
        <v>23506.95</v>
      </c>
      <c r="AJ74" s="19">
        <v>15</v>
      </c>
      <c r="AK74" s="159">
        <f t="shared" si="65"/>
        <v>7835.6500000000005</v>
      </c>
      <c r="AL74" s="20">
        <v>5</v>
      </c>
      <c r="AM74" s="21">
        <f t="shared" ref="AM74:AM82" si="70">AI74+AK74</f>
        <v>31342.600000000002</v>
      </c>
      <c r="AN74" s="22">
        <f t="shared" si="66"/>
        <v>20</v>
      </c>
      <c r="AO74" s="172">
        <v>3</v>
      </c>
    </row>
    <row r="75" spans="2:41" x14ac:dyDescent="0.35">
      <c r="B75" s="223"/>
      <c r="C75" s="24" t="s">
        <v>133</v>
      </c>
      <c r="D75" s="24">
        <v>121053</v>
      </c>
      <c r="E75" s="152">
        <f t="shared" si="20"/>
        <v>72631.8</v>
      </c>
      <c r="F75" s="17">
        <v>60</v>
      </c>
      <c r="G75" s="155">
        <f t="shared" si="56"/>
        <v>42368.549999999996</v>
      </c>
      <c r="H75" s="18">
        <v>35</v>
      </c>
      <c r="I75" s="157">
        <f t="shared" si="57"/>
        <v>6052.6500000000005</v>
      </c>
      <c r="J75" s="19">
        <v>5</v>
      </c>
      <c r="K75" s="159">
        <f t="shared" si="58"/>
        <v>0</v>
      </c>
      <c r="L75" s="20">
        <v>0</v>
      </c>
      <c r="M75" s="21">
        <f t="shared" si="67"/>
        <v>6052.6500000000005</v>
      </c>
      <c r="N75" s="22">
        <f t="shared" si="68"/>
        <v>5</v>
      </c>
      <c r="O75" s="173">
        <v>2</v>
      </c>
      <c r="Q75" s="171">
        <v>121053</v>
      </c>
      <c r="R75" s="152">
        <f t="shared" si="21"/>
        <v>66579.150000000009</v>
      </c>
      <c r="S75" s="17">
        <v>55</v>
      </c>
      <c r="T75" s="155">
        <f t="shared" si="59"/>
        <v>36315.9</v>
      </c>
      <c r="U75" s="18">
        <v>30</v>
      </c>
      <c r="V75" s="157">
        <f t="shared" si="60"/>
        <v>12105.300000000001</v>
      </c>
      <c r="W75" s="19">
        <v>10</v>
      </c>
      <c r="X75" s="159">
        <f t="shared" si="61"/>
        <v>6052.6500000000005</v>
      </c>
      <c r="Y75" s="20">
        <v>5</v>
      </c>
      <c r="Z75" s="21">
        <f t="shared" si="69"/>
        <v>18157.95</v>
      </c>
      <c r="AA75" s="22">
        <f t="shared" si="62"/>
        <v>15</v>
      </c>
      <c r="AB75" s="173">
        <v>2</v>
      </c>
      <c r="AD75" s="171">
        <v>121053</v>
      </c>
      <c r="AE75" s="152">
        <f t="shared" si="22"/>
        <v>72631.8</v>
      </c>
      <c r="AF75" s="17">
        <v>60</v>
      </c>
      <c r="AG75" s="155">
        <f t="shared" si="63"/>
        <v>42368.549999999996</v>
      </c>
      <c r="AH75" s="18">
        <v>35</v>
      </c>
      <c r="AI75" s="157">
        <f t="shared" si="64"/>
        <v>6052.6500000000005</v>
      </c>
      <c r="AJ75" s="19">
        <v>5</v>
      </c>
      <c r="AK75" s="159">
        <f t="shared" si="65"/>
        <v>0</v>
      </c>
      <c r="AL75" s="20">
        <v>0</v>
      </c>
      <c r="AM75" s="21">
        <f t="shared" si="70"/>
        <v>6052.6500000000005</v>
      </c>
      <c r="AN75" s="22">
        <f t="shared" si="66"/>
        <v>5</v>
      </c>
      <c r="AO75" s="173">
        <v>2</v>
      </c>
    </row>
    <row r="76" spans="2:41" x14ac:dyDescent="0.35">
      <c r="B76" s="223"/>
      <c r="C76" s="24" t="s">
        <v>134</v>
      </c>
      <c r="D76" s="24">
        <v>389329</v>
      </c>
      <c r="E76" s="152">
        <f t="shared" si="20"/>
        <v>136265.15</v>
      </c>
      <c r="F76" s="17">
        <v>35</v>
      </c>
      <c r="G76" s="155">
        <f t="shared" si="56"/>
        <v>155731.6</v>
      </c>
      <c r="H76" s="18">
        <v>40</v>
      </c>
      <c r="I76" s="157">
        <f t="shared" si="57"/>
        <v>58399.35</v>
      </c>
      <c r="J76" s="19">
        <v>15</v>
      </c>
      <c r="K76" s="159">
        <f t="shared" si="58"/>
        <v>38932.9</v>
      </c>
      <c r="L76" s="20">
        <v>10</v>
      </c>
      <c r="M76" s="21">
        <f t="shared" si="67"/>
        <v>97332.25</v>
      </c>
      <c r="N76" s="22">
        <f t="shared" si="68"/>
        <v>25</v>
      </c>
      <c r="O76" s="172">
        <v>3</v>
      </c>
      <c r="Q76" s="171">
        <v>389329</v>
      </c>
      <c r="R76" s="152">
        <f t="shared" si="21"/>
        <v>97332.25</v>
      </c>
      <c r="S76" s="17">
        <v>25</v>
      </c>
      <c r="T76" s="155">
        <f t="shared" si="59"/>
        <v>175198.05000000002</v>
      </c>
      <c r="U76" s="18">
        <v>45</v>
      </c>
      <c r="V76" s="157">
        <f t="shared" si="60"/>
        <v>77865.8</v>
      </c>
      <c r="W76" s="19">
        <v>20</v>
      </c>
      <c r="X76" s="159">
        <f t="shared" si="61"/>
        <v>38932.9</v>
      </c>
      <c r="Y76" s="20">
        <v>10</v>
      </c>
      <c r="Z76" s="21">
        <f t="shared" si="69"/>
        <v>116798.70000000001</v>
      </c>
      <c r="AA76" s="22">
        <f t="shared" si="62"/>
        <v>30</v>
      </c>
      <c r="AB76" s="172">
        <v>3</v>
      </c>
      <c r="AD76" s="171">
        <v>389329</v>
      </c>
      <c r="AE76" s="152">
        <f t="shared" si="22"/>
        <v>136265.15</v>
      </c>
      <c r="AF76" s="17">
        <v>35</v>
      </c>
      <c r="AG76" s="155">
        <f t="shared" si="63"/>
        <v>175198.05000000002</v>
      </c>
      <c r="AH76" s="18">
        <v>45</v>
      </c>
      <c r="AI76" s="157">
        <f t="shared" si="64"/>
        <v>38932.9</v>
      </c>
      <c r="AJ76" s="19">
        <v>10</v>
      </c>
      <c r="AK76" s="159">
        <f t="shared" si="65"/>
        <v>38932.9</v>
      </c>
      <c r="AL76" s="20">
        <v>10</v>
      </c>
      <c r="AM76" s="21">
        <f t="shared" si="70"/>
        <v>77865.8</v>
      </c>
      <c r="AN76" s="22">
        <f t="shared" si="66"/>
        <v>20</v>
      </c>
      <c r="AO76" s="172">
        <v>3</v>
      </c>
    </row>
    <row r="77" spans="2:41" x14ac:dyDescent="0.35">
      <c r="B77" s="223"/>
      <c r="C77" s="24" t="s">
        <v>135</v>
      </c>
      <c r="D77" s="24">
        <v>235820</v>
      </c>
      <c r="E77" s="152">
        <f t="shared" si="20"/>
        <v>106119</v>
      </c>
      <c r="F77" s="17">
        <v>45</v>
      </c>
      <c r="G77" s="155">
        <f t="shared" si="56"/>
        <v>82537</v>
      </c>
      <c r="H77" s="18">
        <v>35</v>
      </c>
      <c r="I77" s="157">
        <f t="shared" si="57"/>
        <v>35373</v>
      </c>
      <c r="J77" s="19">
        <v>15</v>
      </c>
      <c r="K77" s="159">
        <f t="shared" si="58"/>
        <v>11791</v>
      </c>
      <c r="L77" s="20">
        <v>5</v>
      </c>
      <c r="M77" s="21">
        <f t="shared" si="67"/>
        <v>47164</v>
      </c>
      <c r="N77" s="22">
        <f t="shared" si="68"/>
        <v>20</v>
      </c>
      <c r="O77" s="172">
        <v>3</v>
      </c>
      <c r="Q77" s="171">
        <v>235820</v>
      </c>
      <c r="R77" s="152">
        <f t="shared" si="21"/>
        <v>82537</v>
      </c>
      <c r="S77" s="17">
        <v>35</v>
      </c>
      <c r="T77" s="155">
        <f t="shared" si="59"/>
        <v>94328</v>
      </c>
      <c r="U77" s="18">
        <v>40</v>
      </c>
      <c r="V77" s="157">
        <f t="shared" si="60"/>
        <v>35373</v>
      </c>
      <c r="W77" s="19">
        <v>15</v>
      </c>
      <c r="X77" s="159">
        <f t="shared" si="61"/>
        <v>23582</v>
      </c>
      <c r="Y77" s="20">
        <v>10</v>
      </c>
      <c r="Z77" s="21">
        <f t="shared" si="69"/>
        <v>58955</v>
      </c>
      <c r="AA77" s="22">
        <f t="shared" si="62"/>
        <v>25</v>
      </c>
      <c r="AB77" s="172">
        <v>3</v>
      </c>
      <c r="AD77" s="171">
        <v>235820</v>
      </c>
      <c r="AE77" s="152">
        <f t="shared" si="22"/>
        <v>106119</v>
      </c>
      <c r="AF77" s="17">
        <v>45</v>
      </c>
      <c r="AG77" s="155">
        <f t="shared" si="63"/>
        <v>82537</v>
      </c>
      <c r="AH77" s="18">
        <v>35</v>
      </c>
      <c r="AI77" s="157">
        <f t="shared" si="64"/>
        <v>35373</v>
      </c>
      <c r="AJ77" s="19">
        <v>15</v>
      </c>
      <c r="AK77" s="159">
        <f t="shared" si="65"/>
        <v>11791</v>
      </c>
      <c r="AL77" s="20">
        <v>5</v>
      </c>
      <c r="AM77" s="21">
        <f t="shared" si="70"/>
        <v>47164</v>
      </c>
      <c r="AN77" s="22">
        <f t="shared" si="66"/>
        <v>20</v>
      </c>
      <c r="AO77" s="172">
        <v>3</v>
      </c>
    </row>
    <row r="78" spans="2:41" x14ac:dyDescent="0.35">
      <c r="B78" s="223"/>
      <c r="C78" s="24" t="s">
        <v>136</v>
      </c>
      <c r="D78" s="24">
        <v>150887</v>
      </c>
      <c r="E78" s="152">
        <f t="shared" si="20"/>
        <v>60354.8</v>
      </c>
      <c r="F78" s="17">
        <v>40</v>
      </c>
      <c r="G78" s="155">
        <f t="shared" si="56"/>
        <v>67899.150000000009</v>
      </c>
      <c r="H78" s="18">
        <v>45</v>
      </c>
      <c r="I78" s="157">
        <f t="shared" si="57"/>
        <v>15088.7</v>
      </c>
      <c r="J78" s="19">
        <v>10</v>
      </c>
      <c r="K78" s="159">
        <f t="shared" si="58"/>
        <v>7544.35</v>
      </c>
      <c r="L78" s="20">
        <v>5</v>
      </c>
      <c r="M78" s="21">
        <f t="shared" si="67"/>
        <v>22633.050000000003</v>
      </c>
      <c r="N78" s="22">
        <f t="shared" si="68"/>
        <v>15</v>
      </c>
      <c r="O78" s="173">
        <v>2</v>
      </c>
      <c r="Q78" s="171">
        <v>150887</v>
      </c>
      <c r="R78" s="152">
        <f t="shared" si="21"/>
        <v>52810.45</v>
      </c>
      <c r="S78" s="17">
        <v>35</v>
      </c>
      <c r="T78" s="155">
        <f t="shared" si="59"/>
        <v>67899.150000000009</v>
      </c>
      <c r="U78" s="18">
        <v>45</v>
      </c>
      <c r="V78" s="157">
        <f t="shared" si="60"/>
        <v>22633.05</v>
      </c>
      <c r="W78" s="19">
        <v>15</v>
      </c>
      <c r="X78" s="159">
        <f t="shared" si="61"/>
        <v>7544.35</v>
      </c>
      <c r="Y78" s="20">
        <v>5</v>
      </c>
      <c r="Z78" s="21">
        <f t="shared" si="69"/>
        <v>30177.4</v>
      </c>
      <c r="AA78" s="22">
        <f t="shared" si="62"/>
        <v>20</v>
      </c>
      <c r="AB78" s="172">
        <v>3</v>
      </c>
      <c r="AD78" s="171">
        <v>150887</v>
      </c>
      <c r="AE78" s="152">
        <f t="shared" si="22"/>
        <v>67899.150000000009</v>
      </c>
      <c r="AF78" s="17">
        <v>45</v>
      </c>
      <c r="AG78" s="155">
        <f t="shared" si="63"/>
        <v>60354.8</v>
      </c>
      <c r="AH78" s="18">
        <v>40</v>
      </c>
      <c r="AI78" s="157">
        <f t="shared" si="64"/>
        <v>15088.7</v>
      </c>
      <c r="AJ78" s="19">
        <v>10</v>
      </c>
      <c r="AK78" s="159">
        <f t="shared" si="65"/>
        <v>7544.35</v>
      </c>
      <c r="AL78" s="20">
        <v>5</v>
      </c>
      <c r="AM78" s="21">
        <f t="shared" si="70"/>
        <v>22633.050000000003</v>
      </c>
      <c r="AN78" s="22">
        <f t="shared" si="66"/>
        <v>15</v>
      </c>
      <c r="AO78" s="173">
        <v>2</v>
      </c>
    </row>
    <row r="79" spans="2:41" x14ac:dyDescent="0.35">
      <c r="B79" s="223"/>
      <c r="C79" s="24" t="s">
        <v>137</v>
      </c>
      <c r="D79" s="24">
        <v>208798</v>
      </c>
      <c r="E79" s="152">
        <f t="shared" si="20"/>
        <v>83519.200000000012</v>
      </c>
      <c r="F79" s="17">
        <v>40</v>
      </c>
      <c r="G79" s="155">
        <f t="shared" si="56"/>
        <v>93959.1</v>
      </c>
      <c r="H79" s="18">
        <v>45</v>
      </c>
      <c r="I79" s="157">
        <f t="shared" si="57"/>
        <v>20879.800000000003</v>
      </c>
      <c r="J79" s="19">
        <v>10</v>
      </c>
      <c r="K79" s="159">
        <f t="shared" si="58"/>
        <v>10439.900000000001</v>
      </c>
      <c r="L79" s="20">
        <v>5</v>
      </c>
      <c r="M79" s="21">
        <f t="shared" si="67"/>
        <v>31319.700000000004</v>
      </c>
      <c r="N79" s="22">
        <f t="shared" si="68"/>
        <v>15</v>
      </c>
      <c r="O79" s="173">
        <v>2</v>
      </c>
      <c r="Q79" s="171">
        <v>208798</v>
      </c>
      <c r="R79" s="152">
        <f t="shared" si="21"/>
        <v>73079.299999999988</v>
      </c>
      <c r="S79" s="17">
        <v>35</v>
      </c>
      <c r="T79" s="155">
        <f t="shared" si="59"/>
        <v>93959.1</v>
      </c>
      <c r="U79" s="18">
        <v>45</v>
      </c>
      <c r="V79" s="157">
        <f t="shared" si="60"/>
        <v>20879.800000000003</v>
      </c>
      <c r="W79" s="19">
        <v>10</v>
      </c>
      <c r="X79" s="159">
        <f t="shared" si="61"/>
        <v>20879.800000000003</v>
      </c>
      <c r="Y79" s="20">
        <v>10</v>
      </c>
      <c r="Z79" s="21">
        <f t="shared" si="69"/>
        <v>41759.600000000006</v>
      </c>
      <c r="AA79" s="22">
        <f t="shared" si="62"/>
        <v>20</v>
      </c>
      <c r="AB79" s="172">
        <v>3</v>
      </c>
      <c r="AD79" s="171">
        <v>208798</v>
      </c>
      <c r="AE79" s="152">
        <f t="shared" si="22"/>
        <v>93959.1</v>
      </c>
      <c r="AF79" s="17">
        <v>45</v>
      </c>
      <c r="AG79" s="155">
        <f t="shared" si="63"/>
        <v>83519.200000000012</v>
      </c>
      <c r="AH79" s="18">
        <v>40</v>
      </c>
      <c r="AI79" s="157">
        <f t="shared" si="64"/>
        <v>20879.800000000003</v>
      </c>
      <c r="AJ79" s="19">
        <v>10</v>
      </c>
      <c r="AK79" s="159">
        <f t="shared" si="65"/>
        <v>10439.900000000001</v>
      </c>
      <c r="AL79" s="20">
        <v>5</v>
      </c>
      <c r="AM79" s="21">
        <f t="shared" si="70"/>
        <v>31319.700000000004</v>
      </c>
      <c r="AN79" s="22">
        <f t="shared" si="66"/>
        <v>15</v>
      </c>
      <c r="AO79" s="173">
        <v>2</v>
      </c>
    </row>
    <row r="80" spans="2:41" x14ac:dyDescent="0.35">
      <c r="B80" s="223"/>
      <c r="C80" s="24" t="s">
        <v>138</v>
      </c>
      <c r="D80" s="24">
        <v>140078</v>
      </c>
      <c r="E80" s="152">
        <f t="shared" si="20"/>
        <v>49027.299999999996</v>
      </c>
      <c r="F80" s="17">
        <v>35</v>
      </c>
      <c r="G80" s="155">
        <f t="shared" si="56"/>
        <v>63035.1</v>
      </c>
      <c r="H80" s="18">
        <v>45</v>
      </c>
      <c r="I80" s="157">
        <f t="shared" si="57"/>
        <v>14007.800000000001</v>
      </c>
      <c r="J80" s="19">
        <v>10</v>
      </c>
      <c r="K80" s="159">
        <f t="shared" si="58"/>
        <v>14007.800000000001</v>
      </c>
      <c r="L80" s="20">
        <v>10</v>
      </c>
      <c r="M80" s="21">
        <f t="shared" si="67"/>
        <v>28015.600000000002</v>
      </c>
      <c r="N80" s="22">
        <f t="shared" si="68"/>
        <v>20</v>
      </c>
      <c r="O80" s="172">
        <v>3</v>
      </c>
      <c r="Q80" s="171">
        <v>140078</v>
      </c>
      <c r="R80" s="152">
        <f t="shared" si="21"/>
        <v>42023.4</v>
      </c>
      <c r="S80" s="17">
        <v>30</v>
      </c>
      <c r="T80" s="155">
        <f t="shared" si="59"/>
        <v>63035.1</v>
      </c>
      <c r="U80" s="18">
        <v>45</v>
      </c>
      <c r="V80" s="157">
        <f t="shared" si="60"/>
        <v>21011.7</v>
      </c>
      <c r="W80" s="19">
        <v>15</v>
      </c>
      <c r="X80" s="159">
        <f t="shared" si="61"/>
        <v>14007.800000000001</v>
      </c>
      <c r="Y80" s="20">
        <v>10</v>
      </c>
      <c r="Z80" s="21">
        <f t="shared" si="69"/>
        <v>35019.5</v>
      </c>
      <c r="AA80" s="22">
        <f t="shared" si="62"/>
        <v>25</v>
      </c>
      <c r="AB80" s="172">
        <v>3</v>
      </c>
      <c r="AD80" s="171">
        <v>140078</v>
      </c>
      <c r="AE80" s="152">
        <f t="shared" si="22"/>
        <v>49027.299999999996</v>
      </c>
      <c r="AF80" s="17">
        <v>35</v>
      </c>
      <c r="AG80" s="155">
        <f t="shared" si="63"/>
        <v>63035.1</v>
      </c>
      <c r="AH80" s="18">
        <v>45</v>
      </c>
      <c r="AI80" s="157">
        <f t="shared" si="64"/>
        <v>21011.7</v>
      </c>
      <c r="AJ80" s="19">
        <v>15</v>
      </c>
      <c r="AK80" s="159">
        <f t="shared" si="65"/>
        <v>7003.9000000000005</v>
      </c>
      <c r="AL80" s="20">
        <v>5</v>
      </c>
      <c r="AM80" s="21">
        <f t="shared" si="70"/>
        <v>28015.600000000002</v>
      </c>
      <c r="AN80" s="22">
        <f t="shared" si="66"/>
        <v>20</v>
      </c>
      <c r="AO80" s="172">
        <v>3</v>
      </c>
    </row>
    <row r="81" spans="2:41" x14ac:dyDescent="0.35">
      <c r="B81" s="223"/>
      <c r="C81" s="24" t="s">
        <v>139</v>
      </c>
      <c r="D81" s="24">
        <v>419357</v>
      </c>
      <c r="E81" s="152">
        <f t="shared" si="20"/>
        <v>167742.80000000002</v>
      </c>
      <c r="F81" s="17">
        <v>40</v>
      </c>
      <c r="G81" s="155">
        <f t="shared" si="56"/>
        <v>167742.80000000002</v>
      </c>
      <c r="H81" s="18">
        <v>40</v>
      </c>
      <c r="I81" s="157">
        <f t="shared" si="57"/>
        <v>41935.700000000004</v>
      </c>
      <c r="J81" s="19">
        <v>10</v>
      </c>
      <c r="K81" s="159">
        <f t="shared" si="58"/>
        <v>41935.700000000004</v>
      </c>
      <c r="L81" s="20">
        <v>10</v>
      </c>
      <c r="M81" s="21">
        <f t="shared" si="67"/>
        <v>83871.400000000009</v>
      </c>
      <c r="N81" s="22">
        <f t="shared" si="68"/>
        <v>20</v>
      </c>
      <c r="O81" s="172">
        <v>3</v>
      </c>
      <c r="Q81" s="171">
        <v>419357</v>
      </c>
      <c r="R81" s="152">
        <f t="shared" si="21"/>
        <v>125807.09999999999</v>
      </c>
      <c r="S81" s="17">
        <v>30</v>
      </c>
      <c r="T81" s="155">
        <f t="shared" si="59"/>
        <v>188710.65</v>
      </c>
      <c r="U81" s="18">
        <v>45</v>
      </c>
      <c r="V81" s="157">
        <f t="shared" si="60"/>
        <v>62903.549999999996</v>
      </c>
      <c r="W81" s="19">
        <v>15</v>
      </c>
      <c r="X81" s="159">
        <f t="shared" si="61"/>
        <v>41935.700000000004</v>
      </c>
      <c r="Y81" s="20">
        <v>10</v>
      </c>
      <c r="Z81" s="21">
        <f t="shared" si="69"/>
        <v>104839.25</v>
      </c>
      <c r="AA81" s="22">
        <f t="shared" si="62"/>
        <v>25</v>
      </c>
      <c r="AB81" s="172">
        <v>3</v>
      </c>
      <c r="AD81" s="171">
        <v>419357</v>
      </c>
      <c r="AE81" s="152">
        <f t="shared" si="22"/>
        <v>167742.80000000002</v>
      </c>
      <c r="AF81" s="17">
        <v>40</v>
      </c>
      <c r="AG81" s="155">
        <f t="shared" si="63"/>
        <v>167742.80000000002</v>
      </c>
      <c r="AH81" s="18">
        <v>40</v>
      </c>
      <c r="AI81" s="157">
        <f t="shared" si="64"/>
        <v>62903.549999999996</v>
      </c>
      <c r="AJ81" s="19">
        <v>15</v>
      </c>
      <c r="AK81" s="159">
        <f t="shared" si="65"/>
        <v>20967.850000000002</v>
      </c>
      <c r="AL81" s="20">
        <v>5</v>
      </c>
      <c r="AM81" s="21">
        <f t="shared" si="70"/>
        <v>83871.399999999994</v>
      </c>
      <c r="AN81" s="22">
        <f t="shared" si="66"/>
        <v>20</v>
      </c>
      <c r="AO81" s="172">
        <v>3</v>
      </c>
    </row>
    <row r="82" spans="2:41" s="55" customFormat="1" x14ac:dyDescent="0.35">
      <c r="B82" s="223"/>
      <c r="C82" s="24" t="s">
        <v>140</v>
      </c>
      <c r="D82" s="24">
        <v>129144</v>
      </c>
      <c r="E82" s="152">
        <f t="shared" si="20"/>
        <v>58114.8</v>
      </c>
      <c r="F82" s="47">
        <v>45</v>
      </c>
      <c r="G82" s="155">
        <f t="shared" si="56"/>
        <v>58114.8</v>
      </c>
      <c r="H82" s="48">
        <v>45</v>
      </c>
      <c r="I82" s="157">
        <f t="shared" si="57"/>
        <v>12914.400000000001</v>
      </c>
      <c r="J82" s="49">
        <v>10</v>
      </c>
      <c r="K82" s="159">
        <f t="shared" si="58"/>
        <v>0</v>
      </c>
      <c r="L82" s="30">
        <v>0</v>
      </c>
      <c r="M82" s="50">
        <f t="shared" si="67"/>
        <v>12914.400000000001</v>
      </c>
      <c r="N82" s="51">
        <f t="shared" si="68"/>
        <v>10</v>
      </c>
      <c r="O82" s="173">
        <v>2</v>
      </c>
      <c r="P82"/>
      <c r="Q82" s="171">
        <v>129144</v>
      </c>
      <c r="R82" s="152">
        <f t="shared" si="21"/>
        <v>51657.600000000006</v>
      </c>
      <c r="S82" s="47">
        <v>40</v>
      </c>
      <c r="T82" s="155">
        <f t="shared" si="59"/>
        <v>58114.8</v>
      </c>
      <c r="U82" s="48">
        <v>45</v>
      </c>
      <c r="V82" s="157">
        <f t="shared" si="60"/>
        <v>12914.400000000001</v>
      </c>
      <c r="W82" s="49">
        <v>10</v>
      </c>
      <c r="X82" s="159">
        <f t="shared" si="61"/>
        <v>6457.2000000000007</v>
      </c>
      <c r="Y82" s="30">
        <v>5</v>
      </c>
      <c r="Z82" s="50">
        <f t="shared" si="69"/>
        <v>19371.600000000002</v>
      </c>
      <c r="AA82" s="51">
        <f t="shared" si="62"/>
        <v>15</v>
      </c>
      <c r="AB82" s="178">
        <v>2</v>
      </c>
      <c r="AC82"/>
      <c r="AD82" s="171">
        <v>129144</v>
      </c>
      <c r="AE82" s="152">
        <f t="shared" si="22"/>
        <v>64572</v>
      </c>
      <c r="AF82" s="47">
        <v>50</v>
      </c>
      <c r="AG82" s="155">
        <f t="shared" si="63"/>
        <v>51657.600000000006</v>
      </c>
      <c r="AH82" s="48">
        <v>40</v>
      </c>
      <c r="AI82" s="157">
        <f t="shared" si="64"/>
        <v>12914.400000000001</v>
      </c>
      <c r="AJ82" s="49">
        <v>10</v>
      </c>
      <c r="AK82" s="159">
        <f t="shared" si="65"/>
        <v>0</v>
      </c>
      <c r="AL82" s="30">
        <v>0</v>
      </c>
      <c r="AM82" s="50">
        <f t="shared" si="70"/>
        <v>12914.400000000001</v>
      </c>
      <c r="AN82" s="51">
        <f t="shared" si="66"/>
        <v>10</v>
      </c>
      <c r="AO82" s="178">
        <v>2</v>
      </c>
    </row>
    <row r="83" spans="2:41" ht="15" thickBot="1" x14ac:dyDescent="0.4">
      <c r="B83" s="224"/>
      <c r="C83" s="54" t="s">
        <v>15</v>
      </c>
      <c r="D83" s="35">
        <f>SUM(D72:D82)</f>
        <v>2729559</v>
      </c>
      <c r="E83" s="74">
        <f>SUM(E72:E82)</f>
        <v>1286251.8000000003</v>
      </c>
      <c r="F83" s="37">
        <f>E83/D83*100</f>
        <v>47.123062736507997</v>
      </c>
      <c r="G83" s="75">
        <f>SUM(G72:G82)</f>
        <v>988668.3</v>
      </c>
      <c r="H83" s="39">
        <f>G83/D83*100</f>
        <v>36.220807097410237</v>
      </c>
      <c r="I83" s="76">
        <f>SUM(I72:I82)</f>
        <v>298160.7</v>
      </c>
      <c r="J83" s="41">
        <f>I83/D83*100</f>
        <v>10.923401912177022</v>
      </c>
      <c r="K83" s="77">
        <f>SUM(K72:K82)</f>
        <v>156478.20000000001</v>
      </c>
      <c r="L83" s="84">
        <f>K83/D83*100</f>
        <v>5.7327282539047522</v>
      </c>
      <c r="M83" s="83">
        <f>SUM(M72:M82)</f>
        <v>454638.9</v>
      </c>
      <c r="N83" s="45">
        <f>M83/D83*100</f>
        <v>16.656130166081777</v>
      </c>
      <c r="O83" s="179"/>
      <c r="Q83" s="176">
        <f>SUM(Q72:Q82)</f>
        <v>2729559</v>
      </c>
      <c r="R83" s="74">
        <f>SUM(R72:R82)</f>
        <v>1050793.9000000001</v>
      </c>
      <c r="S83" s="37">
        <f>R83/Q83*100</f>
        <v>38.49683776756612</v>
      </c>
      <c r="T83" s="75">
        <f>SUM(T72:T82)</f>
        <v>1097750.8500000001</v>
      </c>
      <c r="U83" s="39">
        <f>T83/Q83*100</f>
        <v>40.217150462767066</v>
      </c>
      <c r="V83" s="76">
        <f>SUM(V72:V82)</f>
        <v>367031.55</v>
      </c>
      <c r="W83" s="41">
        <f>V83/Q83*100</f>
        <v>13.446551256082026</v>
      </c>
      <c r="X83" s="77">
        <f>SUM(X72:X82)</f>
        <v>213982.7</v>
      </c>
      <c r="Y83" s="43">
        <f>X83/Q83*100</f>
        <v>7.839460513584795</v>
      </c>
      <c r="Z83" s="78">
        <f>SUM(Z72:Z82)</f>
        <v>581014.25</v>
      </c>
      <c r="AA83" s="45">
        <f>Z83/Q83*100</f>
        <v>21.286011769666821</v>
      </c>
      <c r="AB83" s="179"/>
      <c r="AD83" s="176">
        <f>SUM(AD72:AD82)</f>
        <v>2729559</v>
      </c>
      <c r="AE83" s="74">
        <f>SUM(AE72:AE82)</f>
        <v>1287929.5</v>
      </c>
      <c r="AF83" s="37">
        <f>AE83/AD83*100</f>
        <v>47.184526877785018</v>
      </c>
      <c r="AG83" s="75">
        <f>SUM(AG72:AG82)</f>
        <v>1061531.3</v>
      </c>
      <c r="AH83" s="39">
        <f>AG83/AD83*100</f>
        <v>38.890212668053707</v>
      </c>
      <c r="AI83" s="76">
        <f>SUM(AI72:AI82)</f>
        <v>275582.65000000002</v>
      </c>
      <c r="AJ83" s="41">
        <f>AI83/AD83*100</f>
        <v>10.096233494128541</v>
      </c>
      <c r="AK83" s="77">
        <f>SUM(AK72:AK82)</f>
        <v>104515.55000000002</v>
      </c>
      <c r="AL83" s="43">
        <f>AK83/AD83*100</f>
        <v>3.8290269600327385</v>
      </c>
      <c r="AM83" s="78">
        <f>SUM(AM72:AM82)</f>
        <v>380098.19999999995</v>
      </c>
      <c r="AN83" s="45">
        <f>AM83/AD83*100</f>
        <v>13.925260454161275</v>
      </c>
      <c r="AO83" s="179"/>
    </row>
    <row r="84" spans="2:41" x14ac:dyDescent="0.35">
      <c r="B84" s="222" t="s">
        <v>28</v>
      </c>
      <c r="C84" s="9" t="s">
        <v>29</v>
      </c>
      <c r="D84" s="9">
        <v>86397</v>
      </c>
      <c r="E84" s="152">
        <f t="shared" si="20"/>
        <v>25919.1</v>
      </c>
      <c r="F84" s="10">
        <v>30</v>
      </c>
      <c r="G84" s="155">
        <f t="shared" ref="G84:G93" si="71">H84/100*D84</f>
        <v>38878.65</v>
      </c>
      <c r="H84" s="11">
        <v>45</v>
      </c>
      <c r="I84" s="157">
        <f t="shared" ref="I84:I93" si="72">J84/100*D84</f>
        <v>12959.55</v>
      </c>
      <c r="J84" s="12">
        <v>15</v>
      </c>
      <c r="K84" s="159">
        <f t="shared" ref="K84:K93" si="73">L84/100*D84</f>
        <v>8639.7000000000007</v>
      </c>
      <c r="L84" s="13">
        <v>10</v>
      </c>
      <c r="M84" s="14">
        <f>I84+K84</f>
        <v>21599.25</v>
      </c>
      <c r="N84" s="15">
        <f t="shared" si="68"/>
        <v>25</v>
      </c>
      <c r="O84" s="172">
        <v>3</v>
      </c>
      <c r="Q84" s="169">
        <v>86397</v>
      </c>
      <c r="R84" s="152">
        <f t="shared" si="21"/>
        <v>21599.25</v>
      </c>
      <c r="S84" s="10">
        <v>25</v>
      </c>
      <c r="T84" s="155">
        <f t="shared" ref="T84:T93" si="74">U84/100*Q84</f>
        <v>38878.65</v>
      </c>
      <c r="U84" s="11">
        <v>45</v>
      </c>
      <c r="V84" s="157">
        <f t="shared" ref="V84:V93" si="75">W84/100*Q84</f>
        <v>17279.400000000001</v>
      </c>
      <c r="W84" s="12">
        <v>20</v>
      </c>
      <c r="X84" s="159">
        <f t="shared" ref="X84:X93" si="76">Y84/100*Q84</f>
        <v>8639.7000000000007</v>
      </c>
      <c r="Y84" s="13">
        <v>10</v>
      </c>
      <c r="Z84" s="14">
        <f>V84+X84</f>
        <v>25919.100000000002</v>
      </c>
      <c r="AA84" s="15">
        <f t="shared" ref="AA84:AA93" si="77">Y84+W84</f>
        <v>30</v>
      </c>
      <c r="AB84" s="172">
        <v>3</v>
      </c>
      <c r="AD84" s="169">
        <v>86397</v>
      </c>
      <c r="AE84" s="152">
        <f t="shared" si="22"/>
        <v>34558.800000000003</v>
      </c>
      <c r="AF84" s="10">
        <v>40</v>
      </c>
      <c r="AG84" s="155">
        <f t="shared" ref="AG84:AG93" si="78">AH84/100*AD84</f>
        <v>34558.800000000003</v>
      </c>
      <c r="AH84" s="11">
        <v>40</v>
      </c>
      <c r="AI84" s="157">
        <f t="shared" ref="AI84:AI93" si="79">AJ84/100*AD84</f>
        <v>12959.55</v>
      </c>
      <c r="AJ84" s="12">
        <v>15</v>
      </c>
      <c r="AK84" s="159">
        <f t="shared" ref="AK84:AK93" si="80">AL84/100*AD84</f>
        <v>4319.8500000000004</v>
      </c>
      <c r="AL84" s="13">
        <v>5</v>
      </c>
      <c r="AM84" s="14">
        <f>AI84+AK84</f>
        <v>17279.400000000001</v>
      </c>
      <c r="AN84" s="15">
        <f t="shared" ref="AN84:AN93" si="81">AL84+AJ84</f>
        <v>20</v>
      </c>
      <c r="AO84" s="172">
        <v>3</v>
      </c>
    </row>
    <row r="85" spans="2:41" x14ac:dyDescent="0.35">
      <c r="B85" s="223"/>
      <c r="C85" s="24" t="s">
        <v>141</v>
      </c>
      <c r="D85" s="24">
        <v>129120</v>
      </c>
      <c r="E85" s="152">
        <f t="shared" si="20"/>
        <v>45192</v>
      </c>
      <c r="F85" s="17">
        <v>35</v>
      </c>
      <c r="G85" s="155">
        <f t="shared" si="71"/>
        <v>58104</v>
      </c>
      <c r="H85" s="18">
        <v>45</v>
      </c>
      <c r="I85" s="157">
        <f t="shared" si="72"/>
        <v>12912</v>
      </c>
      <c r="J85" s="19">
        <v>10</v>
      </c>
      <c r="K85" s="159">
        <f t="shared" si="73"/>
        <v>12912</v>
      </c>
      <c r="L85" s="20">
        <v>10</v>
      </c>
      <c r="M85" s="21">
        <f>I85+K85</f>
        <v>25824</v>
      </c>
      <c r="N85" s="22">
        <f t="shared" si="68"/>
        <v>20</v>
      </c>
      <c r="O85" s="172">
        <v>3</v>
      </c>
      <c r="Q85" s="171">
        <v>129120</v>
      </c>
      <c r="R85" s="152">
        <f t="shared" si="21"/>
        <v>32280</v>
      </c>
      <c r="S85" s="17">
        <v>25</v>
      </c>
      <c r="T85" s="155">
        <f t="shared" si="74"/>
        <v>64560</v>
      </c>
      <c r="U85" s="18">
        <v>50</v>
      </c>
      <c r="V85" s="157">
        <f t="shared" si="75"/>
        <v>19368</v>
      </c>
      <c r="W85" s="19">
        <v>15</v>
      </c>
      <c r="X85" s="159">
        <f t="shared" si="76"/>
        <v>12912</v>
      </c>
      <c r="Y85" s="20">
        <v>10</v>
      </c>
      <c r="Z85" s="21">
        <f>V85+X85</f>
        <v>32280</v>
      </c>
      <c r="AA85" s="22">
        <f t="shared" si="77"/>
        <v>25</v>
      </c>
      <c r="AB85" s="172">
        <v>3</v>
      </c>
      <c r="AD85" s="171">
        <v>129120</v>
      </c>
      <c r="AE85" s="152">
        <f t="shared" si="22"/>
        <v>51648</v>
      </c>
      <c r="AF85" s="17">
        <v>40</v>
      </c>
      <c r="AG85" s="155">
        <f t="shared" si="78"/>
        <v>51648</v>
      </c>
      <c r="AH85" s="18">
        <v>40</v>
      </c>
      <c r="AI85" s="157">
        <f t="shared" si="79"/>
        <v>19368</v>
      </c>
      <c r="AJ85" s="19">
        <v>15</v>
      </c>
      <c r="AK85" s="159">
        <f t="shared" si="80"/>
        <v>6456</v>
      </c>
      <c r="AL85" s="20">
        <v>5</v>
      </c>
      <c r="AM85" s="21">
        <f>AI85+AK85</f>
        <v>25824</v>
      </c>
      <c r="AN85" s="22">
        <f t="shared" si="81"/>
        <v>20</v>
      </c>
      <c r="AO85" s="172">
        <v>3</v>
      </c>
    </row>
    <row r="86" spans="2:41" x14ac:dyDescent="0.35">
      <c r="B86" s="223"/>
      <c r="C86" s="24" t="s">
        <v>142</v>
      </c>
      <c r="D86" s="24">
        <v>65569</v>
      </c>
      <c r="E86" s="152">
        <f t="shared" ref="E86:E93" si="82">F86/100*D86</f>
        <v>26227.600000000002</v>
      </c>
      <c r="F86" s="17">
        <v>40</v>
      </c>
      <c r="G86" s="155">
        <f t="shared" si="71"/>
        <v>26227.600000000002</v>
      </c>
      <c r="H86" s="18">
        <v>40</v>
      </c>
      <c r="I86" s="157">
        <f t="shared" si="72"/>
        <v>6556.9000000000005</v>
      </c>
      <c r="J86" s="19">
        <v>10</v>
      </c>
      <c r="K86" s="159">
        <f t="shared" si="73"/>
        <v>6556.9000000000005</v>
      </c>
      <c r="L86" s="20">
        <v>10</v>
      </c>
      <c r="M86" s="21">
        <f t="shared" ref="M86:M93" si="83">I86+K86</f>
        <v>13113.800000000001</v>
      </c>
      <c r="N86" s="22">
        <f t="shared" si="68"/>
        <v>20</v>
      </c>
      <c r="O86" s="172">
        <v>3</v>
      </c>
      <c r="Q86" s="171">
        <v>65569</v>
      </c>
      <c r="R86" s="152">
        <f t="shared" ref="R86:R93" si="84">S86/100*Q86</f>
        <v>19670.7</v>
      </c>
      <c r="S86" s="17">
        <v>30</v>
      </c>
      <c r="T86" s="155">
        <f t="shared" si="74"/>
        <v>29506.05</v>
      </c>
      <c r="U86" s="18">
        <v>45</v>
      </c>
      <c r="V86" s="157">
        <f t="shared" si="75"/>
        <v>9835.35</v>
      </c>
      <c r="W86" s="19">
        <v>15</v>
      </c>
      <c r="X86" s="159">
        <f t="shared" si="76"/>
        <v>6556.9000000000005</v>
      </c>
      <c r="Y86" s="20">
        <v>10</v>
      </c>
      <c r="Z86" s="21">
        <f t="shared" ref="Z86:Z93" si="85">V86+X86</f>
        <v>16392.25</v>
      </c>
      <c r="AA86" s="22">
        <f t="shared" si="77"/>
        <v>25</v>
      </c>
      <c r="AB86" s="172">
        <v>3</v>
      </c>
      <c r="AD86" s="171">
        <v>65569</v>
      </c>
      <c r="AE86" s="152">
        <f t="shared" ref="AE86:AE93" si="86">AF86/100*AD86</f>
        <v>26227.600000000002</v>
      </c>
      <c r="AF86" s="17">
        <v>40</v>
      </c>
      <c r="AG86" s="155">
        <f t="shared" si="78"/>
        <v>26227.600000000002</v>
      </c>
      <c r="AH86" s="18">
        <v>40</v>
      </c>
      <c r="AI86" s="157">
        <f t="shared" si="79"/>
        <v>9835.35</v>
      </c>
      <c r="AJ86" s="19">
        <v>15</v>
      </c>
      <c r="AK86" s="159">
        <f t="shared" si="80"/>
        <v>3278.4500000000003</v>
      </c>
      <c r="AL86" s="20">
        <v>5</v>
      </c>
      <c r="AM86" s="21">
        <f t="shared" ref="AM86:AM93" si="87">AI86+AK86</f>
        <v>13113.800000000001</v>
      </c>
      <c r="AN86" s="22">
        <f t="shared" si="81"/>
        <v>20</v>
      </c>
      <c r="AO86" s="172">
        <v>3</v>
      </c>
    </row>
    <row r="87" spans="2:41" x14ac:dyDescent="0.35">
      <c r="B87" s="223"/>
      <c r="C87" s="24" t="s">
        <v>30</v>
      </c>
      <c r="D87" s="24">
        <v>28573</v>
      </c>
      <c r="E87" s="152">
        <f t="shared" si="82"/>
        <v>5714.6</v>
      </c>
      <c r="F87" s="17">
        <v>20</v>
      </c>
      <c r="G87" s="155">
        <f t="shared" si="71"/>
        <v>10000.549999999999</v>
      </c>
      <c r="H87" s="18">
        <v>35</v>
      </c>
      <c r="I87" s="157">
        <f t="shared" si="72"/>
        <v>7143.25</v>
      </c>
      <c r="J87" s="19">
        <v>25</v>
      </c>
      <c r="K87" s="159">
        <f t="shared" si="73"/>
        <v>5714.6</v>
      </c>
      <c r="L87" s="20">
        <v>20</v>
      </c>
      <c r="M87" s="21">
        <f t="shared" si="83"/>
        <v>12857.85</v>
      </c>
      <c r="N87" s="22">
        <f t="shared" si="68"/>
        <v>45</v>
      </c>
      <c r="O87" s="180">
        <v>4</v>
      </c>
      <c r="Q87" s="171">
        <v>28573</v>
      </c>
      <c r="R87" s="152">
        <f t="shared" si="84"/>
        <v>7143.25</v>
      </c>
      <c r="S87" s="17">
        <v>25</v>
      </c>
      <c r="T87" s="155">
        <f t="shared" si="74"/>
        <v>10000.549999999999</v>
      </c>
      <c r="U87" s="18">
        <v>35</v>
      </c>
      <c r="V87" s="157">
        <f t="shared" si="75"/>
        <v>5714.6</v>
      </c>
      <c r="W87" s="19">
        <v>20</v>
      </c>
      <c r="X87" s="159">
        <f t="shared" si="76"/>
        <v>5714.6</v>
      </c>
      <c r="Y87" s="20">
        <v>20</v>
      </c>
      <c r="Z87" s="21">
        <f t="shared" si="85"/>
        <v>11429.2</v>
      </c>
      <c r="AA87" s="22">
        <f t="shared" si="77"/>
        <v>40</v>
      </c>
      <c r="AB87" s="180">
        <v>4</v>
      </c>
      <c r="AD87" s="171">
        <v>28573</v>
      </c>
      <c r="AE87" s="152">
        <f t="shared" si="86"/>
        <v>8571.9</v>
      </c>
      <c r="AF87" s="17">
        <v>30</v>
      </c>
      <c r="AG87" s="155">
        <f t="shared" si="78"/>
        <v>12857.85</v>
      </c>
      <c r="AH87" s="18">
        <v>45</v>
      </c>
      <c r="AI87" s="157">
        <f t="shared" si="79"/>
        <v>4285.95</v>
      </c>
      <c r="AJ87" s="19">
        <v>15</v>
      </c>
      <c r="AK87" s="159">
        <f t="shared" si="80"/>
        <v>2857.3</v>
      </c>
      <c r="AL87" s="20">
        <v>10</v>
      </c>
      <c r="AM87" s="21">
        <f t="shared" si="87"/>
        <v>7143.25</v>
      </c>
      <c r="AN87" s="22">
        <f t="shared" si="81"/>
        <v>25</v>
      </c>
      <c r="AO87" s="172">
        <v>3</v>
      </c>
    </row>
    <row r="88" spans="2:41" x14ac:dyDescent="0.35">
      <c r="B88" s="223"/>
      <c r="C88" s="24" t="s">
        <v>31</v>
      </c>
      <c r="D88" s="24">
        <v>320769</v>
      </c>
      <c r="E88" s="152">
        <f t="shared" si="82"/>
        <v>128307.6</v>
      </c>
      <c r="F88" s="17">
        <v>40</v>
      </c>
      <c r="G88" s="155">
        <f t="shared" si="71"/>
        <v>128307.6</v>
      </c>
      <c r="H88" s="18">
        <v>40</v>
      </c>
      <c r="I88" s="157">
        <f t="shared" si="72"/>
        <v>48115.35</v>
      </c>
      <c r="J88" s="19">
        <v>15</v>
      </c>
      <c r="K88" s="159">
        <f t="shared" si="73"/>
        <v>16038.45</v>
      </c>
      <c r="L88" s="20">
        <v>5</v>
      </c>
      <c r="M88" s="21">
        <f t="shared" si="83"/>
        <v>64153.8</v>
      </c>
      <c r="N88" s="22">
        <f t="shared" si="68"/>
        <v>20</v>
      </c>
      <c r="O88" s="172">
        <v>3</v>
      </c>
      <c r="Q88" s="171">
        <v>320769</v>
      </c>
      <c r="R88" s="152">
        <f t="shared" si="84"/>
        <v>80192.25</v>
      </c>
      <c r="S88" s="17">
        <v>25</v>
      </c>
      <c r="T88" s="155">
        <f t="shared" si="74"/>
        <v>160384.5</v>
      </c>
      <c r="U88" s="18">
        <v>50</v>
      </c>
      <c r="V88" s="157">
        <f t="shared" si="75"/>
        <v>64153.8</v>
      </c>
      <c r="W88" s="19">
        <v>20</v>
      </c>
      <c r="X88" s="159">
        <f t="shared" si="76"/>
        <v>16038.45</v>
      </c>
      <c r="Y88" s="20">
        <v>5</v>
      </c>
      <c r="Z88" s="21">
        <f t="shared" si="85"/>
        <v>80192.25</v>
      </c>
      <c r="AA88" s="22">
        <f t="shared" si="77"/>
        <v>25</v>
      </c>
      <c r="AB88" s="172">
        <v>3</v>
      </c>
      <c r="AD88" s="171">
        <v>320769</v>
      </c>
      <c r="AE88" s="152">
        <f t="shared" si="86"/>
        <v>112269.15</v>
      </c>
      <c r="AF88" s="17">
        <v>35</v>
      </c>
      <c r="AG88" s="155">
        <f t="shared" si="78"/>
        <v>144346.05000000002</v>
      </c>
      <c r="AH88" s="18">
        <v>45</v>
      </c>
      <c r="AI88" s="157">
        <f t="shared" si="79"/>
        <v>64153.8</v>
      </c>
      <c r="AJ88" s="19">
        <v>20</v>
      </c>
      <c r="AK88" s="159">
        <f t="shared" si="80"/>
        <v>0</v>
      </c>
      <c r="AL88" s="20">
        <v>0</v>
      </c>
      <c r="AM88" s="21">
        <f t="shared" si="87"/>
        <v>64153.8</v>
      </c>
      <c r="AN88" s="22">
        <f t="shared" si="81"/>
        <v>20</v>
      </c>
      <c r="AO88" s="172">
        <v>3</v>
      </c>
    </row>
    <row r="89" spans="2:41" x14ac:dyDescent="0.35">
      <c r="B89" s="223"/>
      <c r="C89" s="24" t="s">
        <v>143</v>
      </c>
      <c r="D89" s="24">
        <v>110692</v>
      </c>
      <c r="E89" s="152">
        <f t="shared" si="82"/>
        <v>27673</v>
      </c>
      <c r="F89" s="17">
        <v>25</v>
      </c>
      <c r="G89" s="155">
        <f t="shared" si="71"/>
        <v>38742.199999999997</v>
      </c>
      <c r="H89" s="18">
        <v>35</v>
      </c>
      <c r="I89" s="157">
        <f t="shared" si="72"/>
        <v>22138.400000000001</v>
      </c>
      <c r="J89" s="19">
        <v>20</v>
      </c>
      <c r="K89" s="159">
        <f t="shared" si="73"/>
        <v>22138.400000000001</v>
      </c>
      <c r="L89" s="20">
        <v>20</v>
      </c>
      <c r="M89" s="21">
        <f t="shared" si="83"/>
        <v>44276.800000000003</v>
      </c>
      <c r="N89" s="22">
        <f t="shared" si="68"/>
        <v>40</v>
      </c>
      <c r="O89" s="180">
        <v>4</v>
      </c>
      <c r="Q89" s="171">
        <v>110692</v>
      </c>
      <c r="R89" s="152">
        <f t="shared" si="84"/>
        <v>22138.400000000001</v>
      </c>
      <c r="S89" s="17">
        <v>20</v>
      </c>
      <c r="T89" s="155">
        <f t="shared" si="74"/>
        <v>38742.199999999997</v>
      </c>
      <c r="U89" s="18">
        <v>35</v>
      </c>
      <c r="V89" s="157">
        <f t="shared" si="75"/>
        <v>27673</v>
      </c>
      <c r="W89" s="19">
        <v>25</v>
      </c>
      <c r="X89" s="159">
        <f t="shared" si="76"/>
        <v>22138.400000000001</v>
      </c>
      <c r="Y89" s="20">
        <v>20</v>
      </c>
      <c r="Z89" s="21">
        <f t="shared" si="85"/>
        <v>49811.4</v>
      </c>
      <c r="AA89" s="22">
        <f t="shared" si="77"/>
        <v>45</v>
      </c>
      <c r="AB89" s="180">
        <v>4</v>
      </c>
      <c r="AD89" s="171">
        <v>110692</v>
      </c>
      <c r="AE89" s="152">
        <f t="shared" si="86"/>
        <v>38742.199999999997</v>
      </c>
      <c r="AF89" s="17">
        <v>35</v>
      </c>
      <c r="AG89" s="155">
        <f t="shared" si="78"/>
        <v>44276.800000000003</v>
      </c>
      <c r="AH89" s="18">
        <v>40</v>
      </c>
      <c r="AI89" s="157">
        <f t="shared" si="79"/>
        <v>16603.8</v>
      </c>
      <c r="AJ89" s="19">
        <v>15</v>
      </c>
      <c r="AK89" s="159">
        <f t="shared" si="80"/>
        <v>11069.2</v>
      </c>
      <c r="AL89" s="20">
        <v>10</v>
      </c>
      <c r="AM89" s="21">
        <f t="shared" si="87"/>
        <v>27673</v>
      </c>
      <c r="AN89" s="22">
        <f t="shared" si="81"/>
        <v>25</v>
      </c>
      <c r="AO89" s="172">
        <v>3</v>
      </c>
    </row>
    <row r="90" spans="2:41" x14ac:dyDescent="0.35">
      <c r="B90" s="223"/>
      <c r="C90" s="24" t="s">
        <v>144</v>
      </c>
      <c r="D90" s="24">
        <v>315331</v>
      </c>
      <c r="E90" s="152">
        <f t="shared" si="82"/>
        <v>189198.6</v>
      </c>
      <c r="F90" s="17">
        <v>60</v>
      </c>
      <c r="G90" s="155">
        <f t="shared" si="71"/>
        <v>94599.3</v>
      </c>
      <c r="H90" s="18">
        <v>30</v>
      </c>
      <c r="I90" s="157">
        <f t="shared" si="72"/>
        <v>31533.100000000002</v>
      </c>
      <c r="J90" s="19">
        <v>10</v>
      </c>
      <c r="K90" s="159">
        <f t="shared" si="73"/>
        <v>0</v>
      </c>
      <c r="L90" s="20">
        <v>0</v>
      </c>
      <c r="M90" s="21">
        <f t="shared" si="83"/>
        <v>31533.100000000002</v>
      </c>
      <c r="N90" s="22">
        <f t="shared" si="68"/>
        <v>10</v>
      </c>
      <c r="O90" s="173">
        <v>2</v>
      </c>
      <c r="Q90" s="171">
        <v>315331</v>
      </c>
      <c r="R90" s="152">
        <f t="shared" si="84"/>
        <v>157665.5</v>
      </c>
      <c r="S90" s="17">
        <v>50</v>
      </c>
      <c r="T90" s="155">
        <f t="shared" si="74"/>
        <v>126132.40000000001</v>
      </c>
      <c r="U90" s="18">
        <v>40</v>
      </c>
      <c r="V90" s="157">
        <f t="shared" si="75"/>
        <v>31533.100000000002</v>
      </c>
      <c r="W90" s="19">
        <v>10</v>
      </c>
      <c r="X90" s="159">
        <f t="shared" si="76"/>
        <v>0</v>
      </c>
      <c r="Y90" s="20">
        <v>0</v>
      </c>
      <c r="Z90" s="21">
        <f t="shared" si="85"/>
        <v>31533.100000000002</v>
      </c>
      <c r="AA90" s="22">
        <f t="shared" si="77"/>
        <v>10</v>
      </c>
      <c r="AB90" s="173">
        <v>2</v>
      </c>
      <c r="AD90" s="171">
        <v>315331</v>
      </c>
      <c r="AE90" s="152">
        <f t="shared" si="86"/>
        <v>204965.15</v>
      </c>
      <c r="AF90" s="17">
        <v>65</v>
      </c>
      <c r="AG90" s="155">
        <f t="shared" si="78"/>
        <v>94599.3</v>
      </c>
      <c r="AH90" s="18">
        <v>30</v>
      </c>
      <c r="AI90" s="157">
        <f t="shared" si="79"/>
        <v>15766.550000000001</v>
      </c>
      <c r="AJ90" s="19">
        <v>5</v>
      </c>
      <c r="AK90" s="159">
        <f t="shared" si="80"/>
        <v>0</v>
      </c>
      <c r="AL90" s="20">
        <v>0</v>
      </c>
      <c r="AM90" s="21">
        <f t="shared" si="87"/>
        <v>15766.550000000001</v>
      </c>
      <c r="AN90" s="22">
        <f t="shared" si="81"/>
        <v>5</v>
      </c>
      <c r="AO90" s="173">
        <v>2</v>
      </c>
    </row>
    <row r="91" spans="2:41" x14ac:dyDescent="0.35">
      <c r="B91" s="223"/>
      <c r="C91" s="24" t="s">
        <v>145</v>
      </c>
      <c r="D91" s="24">
        <v>91979</v>
      </c>
      <c r="E91" s="152">
        <f t="shared" si="82"/>
        <v>36791.599999999999</v>
      </c>
      <c r="F91" s="17">
        <v>40</v>
      </c>
      <c r="G91" s="155">
        <f t="shared" si="71"/>
        <v>41390.550000000003</v>
      </c>
      <c r="H91" s="18">
        <v>45</v>
      </c>
      <c r="I91" s="157">
        <f t="shared" si="72"/>
        <v>13796.85</v>
      </c>
      <c r="J91" s="19">
        <v>15</v>
      </c>
      <c r="K91" s="159">
        <f t="shared" si="73"/>
        <v>0</v>
      </c>
      <c r="L91" s="20">
        <v>0</v>
      </c>
      <c r="M91" s="21">
        <f t="shared" si="83"/>
        <v>13796.85</v>
      </c>
      <c r="N91" s="22">
        <f t="shared" si="68"/>
        <v>15</v>
      </c>
      <c r="O91" s="173">
        <v>2</v>
      </c>
      <c r="Q91" s="171">
        <v>91979</v>
      </c>
      <c r="R91" s="152">
        <f t="shared" si="84"/>
        <v>32192.649999999998</v>
      </c>
      <c r="S91" s="17">
        <v>35</v>
      </c>
      <c r="T91" s="155">
        <f t="shared" si="74"/>
        <v>45989.5</v>
      </c>
      <c r="U91" s="18">
        <v>50</v>
      </c>
      <c r="V91" s="157">
        <f t="shared" si="75"/>
        <v>9197.9</v>
      </c>
      <c r="W91" s="19">
        <v>10</v>
      </c>
      <c r="X91" s="159">
        <f t="shared" si="76"/>
        <v>4598.95</v>
      </c>
      <c r="Y91" s="20">
        <v>5</v>
      </c>
      <c r="Z91" s="21">
        <f t="shared" si="85"/>
        <v>13796.849999999999</v>
      </c>
      <c r="AA91" s="22">
        <f t="shared" si="77"/>
        <v>15</v>
      </c>
      <c r="AB91" s="173">
        <v>2</v>
      </c>
      <c r="AD91" s="171">
        <v>91979</v>
      </c>
      <c r="AE91" s="152">
        <f t="shared" si="86"/>
        <v>41390.550000000003</v>
      </c>
      <c r="AF91" s="17">
        <v>45</v>
      </c>
      <c r="AG91" s="155">
        <f t="shared" si="78"/>
        <v>41390.550000000003</v>
      </c>
      <c r="AH91" s="18">
        <v>45</v>
      </c>
      <c r="AI91" s="157">
        <f t="shared" si="79"/>
        <v>9197.9</v>
      </c>
      <c r="AJ91" s="19">
        <v>10</v>
      </c>
      <c r="AK91" s="159">
        <f t="shared" si="80"/>
        <v>0</v>
      </c>
      <c r="AL91" s="20">
        <v>0</v>
      </c>
      <c r="AM91" s="21">
        <f t="shared" si="87"/>
        <v>9197.9</v>
      </c>
      <c r="AN91" s="22">
        <f t="shared" si="81"/>
        <v>10</v>
      </c>
      <c r="AO91" s="173">
        <v>2</v>
      </c>
    </row>
    <row r="92" spans="2:41" x14ac:dyDescent="0.35">
      <c r="B92" s="223"/>
      <c r="C92" s="24" t="s">
        <v>32</v>
      </c>
      <c r="D92" s="24">
        <v>193705</v>
      </c>
      <c r="E92" s="152">
        <f t="shared" si="82"/>
        <v>67796.75</v>
      </c>
      <c r="F92" s="17">
        <v>35</v>
      </c>
      <c r="G92" s="155">
        <f t="shared" si="71"/>
        <v>87167.25</v>
      </c>
      <c r="H92" s="18">
        <v>45</v>
      </c>
      <c r="I92" s="157">
        <f t="shared" si="72"/>
        <v>29055.75</v>
      </c>
      <c r="J92" s="19">
        <v>15</v>
      </c>
      <c r="K92" s="159">
        <f t="shared" si="73"/>
        <v>9685.25</v>
      </c>
      <c r="L92" s="20">
        <v>5</v>
      </c>
      <c r="M92" s="21">
        <f t="shared" si="83"/>
        <v>38741</v>
      </c>
      <c r="N92" s="22">
        <f t="shared" si="68"/>
        <v>20</v>
      </c>
      <c r="O92" s="172">
        <v>3</v>
      </c>
      <c r="Q92" s="171">
        <v>193705</v>
      </c>
      <c r="R92" s="152">
        <f t="shared" si="84"/>
        <v>48426.25</v>
      </c>
      <c r="S92" s="17">
        <v>25</v>
      </c>
      <c r="T92" s="155">
        <f t="shared" si="74"/>
        <v>96852.5</v>
      </c>
      <c r="U92" s="18">
        <v>50</v>
      </c>
      <c r="V92" s="157">
        <f t="shared" si="75"/>
        <v>38741</v>
      </c>
      <c r="W92" s="19">
        <v>20</v>
      </c>
      <c r="X92" s="159">
        <f t="shared" si="76"/>
        <v>9685.25</v>
      </c>
      <c r="Y92" s="20">
        <v>5</v>
      </c>
      <c r="Z92" s="21">
        <f t="shared" si="85"/>
        <v>48426.25</v>
      </c>
      <c r="AA92" s="22">
        <f t="shared" si="77"/>
        <v>25</v>
      </c>
      <c r="AB92" s="172">
        <v>3</v>
      </c>
      <c r="AD92" s="171">
        <v>193705</v>
      </c>
      <c r="AE92" s="152">
        <f t="shared" si="86"/>
        <v>67796.75</v>
      </c>
      <c r="AF92" s="17">
        <v>35</v>
      </c>
      <c r="AG92" s="155">
        <f t="shared" si="78"/>
        <v>87167.25</v>
      </c>
      <c r="AH92" s="18">
        <v>45</v>
      </c>
      <c r="AI92" s="157">
        <f t="shared" si="79"/>
        <v>38741</v>
      </c>
      <c r="AJ92" s="19">
        <v>20</v>
      </c>
      <c r="AK92" s="159">
        <f t="shared" si="80"/>
        <v>0</v>
      </c>
      <c r="AL92" s="20">
        <v>0</v>
      </c>
      <c r="AM92" s="21">
        <f t="shared" si="87"/>
        <v>38741</v>
      </c>
      <c r="AN92" s="22">
        <f t="shared" si="81"/>
        <v>20</v>
      </c>
      <c r="AO92" s="172">
        <v>3</v>
      </c>
    </row>
    <row r="93" spans="2:41" s="55" customFormat="1" x14ac:dyDescent="0.35">
      <c r="B93" s="223"/>
      <c r="C93" s="24" t="s">
        <v>146</v>
      </c>
      <c r="D93" s="24">
        <v>183316</v>
      </c>
      <c r="E93" s="152">
        <f t="shared" si="82"/>
        <v>54994.799999999996</v>
      </c>
      <c r="F93" s="47">
        <v>30</v>
      </c>
      <c r="G93" s="155">
        <f t="shared" si="71"/>
        <v>82492.2</v>
      </c>
      <c r="H93" s="48">
        <v>45</v>
      </c>
      <c r="I93" s="157">
        <f t="shared" si="72"/>
        <v>27497.399999999998</v>
      </c>
      <c r="J93" s="49">
        <v>15</v>
      </c>
      <c r="K93" s="159">
        <f t="shared" si="73"/>
        <v>18331.600000000002</v>
      </c>
      <c r="L93" s="30">
        <v>10</v>
      </c>
      <c r="M93" s="50">
        <f t="shared" si="83"/>
        <v>45829</v>
      </c>
      <c r="N93" s="51">
        <f t="shared" si="68"/>
        <v>25</v>
      </c>
      <c r="O93" s="181">
        <v>3</v>
      </c>
      <c r="P93"/>
      <c r="Q93" s="171">
        <v>183316</v>
      </c>
      <c r="R93" s="152">
        <f t="shared" si="84"/>
        <v>45829</v>
      </c>
      <c r="S93" s="47">
        <v>25</v>
      </c>
      <c r="T93" s="155">
        <f t="shared" si="74"/>
        <v>82492.2</v>
      </c>
      <c r="U93" s="48">
        <v>45</v>
      </c>
      <c r="V93" s="157">
        <f t="shared" si="75"/>
        <v>36663.200000000004</v>
      </c>
      <c r="W93" s="49">
        <v>20</v>
      </c>
      <c r="X93" s="159">
        <f t="shared" si="76"/>
        <v>18331.600000000002</v>
      </c>
      <c r="Y93" s="30">
        <v>10</v>
      </c>
      <c r="Z93" s="50">
        <f t="shared" si="85"/>
        <v>54994.8</v>
      </c>
      <c r="AA93" s="51">
        <f t="shared" si="77"/>
        <v>30</v>
      </c>
      <c r="AB93" s="181">
        <v>3</v>
      </c>
      <c r="AC93"/>
      <c r="AD93" s="171">
        <v>183316</v>
      </c>
      <c r="AE93" s="152">
        <f t="shared" si="86"/>
        <v>73326.400000000009</v>
      </c>
      <c r="AF93" s="47">
        <v>40</v>
      </c>
      <c r="AG93" s="155">
        <f t="shared" si="78"/>
        <v>91658</v>
      </c>
      <c r="AH93" s="48">
        <v>50</v>
      </c>
      <c r="AI93" s="157">
        <f t="shared" si="79"/>
        <v>18331.600000000002</v>
      </c>
      <c r="AJ93" s="49">
        <v>10</v>
      </c>
      <c r="AK93" s="159">
        <f t="shared" si="80"/>
        <v>0</v>
      </c>
      <c r="AL93" s="30">
        <v>0</v>
      </c>
      <c r="AM93" s="50">
        <f t="shared" si="87"/>
        <v>18331.600000000002</v>
      </c>
      <c r="AN93" s="51">
        <f t="shared" si="81"/>
        <v>10</v>
      </c>
      <c r="AO93" s="173">
        <v>2</v>
      </c>
    </row>
    <row r="94" spans="2:41" ht="15" thickBot="1" x14ac:dyDescent="0.4">
      <c r="B94" s="223"/>
      <c r="C94" s="54" t="s">
        <v>15</v>
      </c>
      <c r="D94" s="35">
        <f>SUM(D84:D93)</f>
        <v>1525451</v>
      </c>
      <c r="E94" s="74">
        <f>SUM(E84:E93)</f>
        <v>607815.65</v>
      </c>
      <c r="F94" s="37">
        <f>E94/D94*100</f>
        <v>39.844980271408261</v>
      </c>
      <c r="G94" s="75">
        <f>SUM(G84:G93)</f>
        <v>605909.89999999991</v>
      </c>
      <c r="H94" s="39">
        <f>G94/D94*100</f>
        <v>39.720050004883795</v>
      </c>
      <c r="I94" s="76">
        <f>SUM(I84:I93)</f>
        <v>211708.55</v>
      </c>
      <c r="J94" s="41">
        <f>I94/D94*100</f>
        <v>13.878423495739947</v>
      </c>
      <c r="K94" s="77">
        <f>SUM(K84:K93)</f>
        <v>100016.90000000002</v>
      </c>
      <c r="L94" s="84">
        <f>K94/D94*100</f>
        <v>6.556546227967992</v>
      </c>
      <c r="M94" s="83">
        <f>SUM(M84:M93)</f>
        <v>311725.45</v>
      </c>
      <c r="N94" s="45">
        <f>M94/D94*100</f>
        <v>20.43496972370794</v>
      </c>
      <c r="O94" s="179"/>
      <c r="Q94" s="176">
        <f>SUM(Q84:Q93)</f>
        <v>1525451</v>
      </c>
      <c r="R94" s="74">
        <f>SUM(R84:R93)</f>
        <v>467137.25</v>
      </c>
      <c r="S94" s="37">
        <f>R94/Q94*100</f>
        <v>30.622894475142104</v>
      </c>
      <c r="T94" s="75">
        <f>SUM(T84:T93)</f>
        <v>693538.55</v>
      </c>
      <c r="U94" s="39">
        <f>T94/Q94*100</f>
        <v>45.46449214035718</v>
      </c>
      <c r="V94" s="76">
        <f>SUM(V84:V93)</f>
        <v>260159.35</v>
      </c>
      <c r="W94" s="41">
        <f>V94/Q94*100</f>
        <v>17.054585824126768</v>
      </c>
      <c r="X94" s="77">
        <f>SUM(X84:X93)</f>
        <v>104615.85000000002</v>
      </c>
      <c r="Y94" s="43">
        <f>X94/Q94*100</f>
        <v>6.8580275603739498</v>
      </c>
      <c r="Z94" s="78">
        <f>SUM(Z84:Z93)</f>
        <v>364775.2</v>
      </c>
      <c r="AA94" s="45">
        <f>Z94/Q94*100</f>
        <v>23.912613384500716</v>
      </c>
      <c r="AB94" s="179"/>
      <c r="AD94" s="176">
        <f>SUM(AD84:AD93)</f>
        <v>1525451</v>
      </c>
      <c r="AE94" s="74">
        <f>SUM(AE84:AE93)</f>
        <v>659496.50000000012</v>
      </c>
      <c r="AF94" s="37">
        <f>AE94/AD94*100</f>
        <v>43.232886536506257</v>
      </c>
      <c r="AG94" s="75">
        <f>SUM(AG84:AG93)</f>
        <v>628730.19999999995</v>
      </c>
      <c r="AH94" s="39">
        <f>AG94/AD94*100</f>
        <v>41.216020704696511</v>
      </c>
      <c r="AI94" s="76">
        <f>SUM(AI84:AI93)</f>
        <v>209243.5</v>
      </c>
      <c r="AJ94" s="41">
        <f>AI94/AD94*100</f>
        <v>13.716828662474246</v>
      </c>
      <c r="AK94" s="77">
        <f>SUM(AK84:AK93)</f>
        <v>27980.800000000003</v>
      </c>
      <c r="AL94" s="43">
        <f>AK94/AD94*100</f>
        <v>1.8342640963229893</v>
      </c>
      <c r="AM94" s="78">
        <f>SUM(AM84:AM93)</f>
        <v>237224.3</v>
      </c>
      <c r="AN94" s="45">
        <f>AM94/AD94*100</f>
        <v>15.551092758797234</v>
      </c>
      <c r="AO94" s="179"/>
    </row>
    <row r="95" spans="2:41" x14ac:dyDescent="0.35">
      <c r="B95" s="222" t="s">
        <v>33</v>
      </c>
      <c r="C95" s="9" t="s">
        <v>147</v>
      </c>
      <c r="D95" s="9">
        <v>185529</v>
      </c>
      <c r="E95" s="152">
        <f t="shared" ref="E95:E101" si="88">F95/100*D95</f>
        <v>64935.149999999994</v>
      </c>
      <c r="F95" s="10">
        <v>35</v>
      </c>
      <c r="G95" s="155">
        <f t="shared" ref="G95:G101" si="89">H95/100*D95</f>
        <v>64935.149999999994</v>
      </c>
      <c r="H95" s="11">
        <v>35</v>
      </c>
      <c r="I95" s="157">
        <f t="shared" ref="I95:I101" si="90">J95/100*D95</f>
        <v>37105.800000000003</v>
      </c>
      <c r="J95" s="12">
        <v>20</v>
      </c>
      <c r="K95" s="159">
        <f t="shared" ref="K95:K101" si="91">L95/100*D95</f>
        <v>18552.900000000001</v>
      </c>
      <c r="L95" s="13">
        <v>10</v>
      </c>
      <c r="M95" s="14">
        <f>I95+K95</f>
        <v>55658.700000000004</v>
      </c>
      <c r="N95" s="15">
        <f t="shared" si="68"/>
        <v>30</v>
      </c>
      <c r="O95" s="170">
        <v>3</v>
      </c>
      <c r="Q95" s="169">
        <v>185529</v>
      </c>
      <c r="R95" s="152">
        <f t="shared" ref="R95:R101" si="92">S95/100*Q95</f>
        <v>37105.800000000003</v>
      </c>
      <c r="S95" s="10">
        <v>20</v>
      </c>
      <c r="T95" s="155">
        <f t="shared" ref="T95:T101" si="93">U95/100*Q95</f>
        <v>74211.600000000006</v>
      </c>
      <c r="U95" s="11">
        <v>40</v>
      </c>
      <c r="V95" s="157">
        <f t="shared" ref="V95:V101" si="94">W95/100*Q95</f>
        <v>55658.7</v>
      </c>
      <c r="W95" s="12">
        <v>30</v>
      </c>
      <c r="X95" s="159">
        <f t="shared" ref="X95:X101" si="95">Y95/100*Q95</f>
        <v>18552.900000000001</v>
      </c>
      <c r="Y95" s="13">
        <v>10</v>
      </c>
      <c r="Z95" s="14">
        <f>V95+X95</f>
        <v>74211.600000000006</v>
      </c>
      <c r="AA95" s="15">
        <f t="shared" ref="AA95:AA101" si="96">Y95+W95</f>
        <v>40</v>
      </c>
      <c r="AB95" s="170">
        <v>3</v>
      </c>
      <c r="AD95" s="169">
        <v>185529</v>
      </c>
      <c r="AE95" s="152">
        <f t="shared" ref="AE95:AE101" si="97">AF95/100*AD95</f>
        <v>83488.05</v>
      </c>
      <c r="AF95" s="10">
        <v>45</v>
      </c>
      <c r="AG95" s="155">
        <f t="shared" ref="AG95:AG101" si="98">AH95/100*AD95</f>
        <v>64935.149999999994</v>
      </c>
      <c r="AH95" s="11">
        <v>35</v>
      </c>
      <c r="AI95" s="157">
        <f t="shared" ref="AI95:AI101" si="99">AJ95/100*AD95</f>
        <v>27829.35</v>
      </c>
      <c r="AJ95" s="12">
        <v>15</v>
      </c>
      <c r="AK95" s="159">
        <f t="shared" ref="AK95:AK101" si="100">AL95/100*AD95</f>
        <v>9276.4500000000007</v>
      </c>
      <c r="AL95" s="13">
        <v>5</v>
      </c>
      <c r="AM95" s="14">
        <f>AI95+AK95</f>
        <v>37105.800000000003</v>
      </c>
      <c r="AN95" s="15">
        <f t="shared" ref="AN95:AN101" si="101">AL95+AJ95</f>
        <v>20</v>
      </c>
      <c r="AO95" s="170">
        <v>3</v>
      </c>
    </row>
    <row r="96" spans="2:41" x14ac:dyDescent="0.35">
      <c r="B96" s="223"/>
      <c r="C96" s="24" t="s">
        <v>148</v>
      </c>
      <c r="D96" s="24">
        <v>256370</v>
      </c>
      <c r="E96" s="152">
        <f t="shared" si="88"/>
        <v>141003.5</v>
      </c>
      <c r="F96" s="17">
        <v>55</v>
      </c>
      <c r="G96" s="155">
        <f t="shared" si="89"/>
        <v>76911</v>
      </c>
      <c r="H96" s="18">
        <v>30</v>
      </c>
      <c r="I96" s="157">
        <f t="shared" si="90"/>
        <v>25637</v>
      </c>
      <c r="J96" s="19">
        <v>10</v>
      </c>
      <c r="K96" s="159">
        <f t="shared" si="91"/>
        <v>12818.5</v>
      </c>
      <c r="L96" s="20">
        <v>5</v>
      </c>
      <c r="M96" s="21">
        <f>I96+K96</f>
        <v>38455.5</v>
      </c>
      <c r="N96" s="22">
        <f t="shared" si="68"/>
        <v>15</v>
      </c>
      <c r="O96" s="173">
        <v>2</v>
      </c>
      <c r="Q96" s="171">
        <v>256370</v>
      </c>
      <c r="R96" s="152">
        <f t="shared" si="92"/>
        <v>115366.5</v>
      </c>
      <c r="S96" s="17">
        <v>45</v>
      </c>
      <c r="T96" s="155">
        <f t="shared" si="93"/>
        <v>76911</v>
      </c>
      <c r="U96" s="18">
        <v>30</v>
      </c>
      <c r="V96" s="157">
        <f t="shared" si="94"/>
        <v>38455.5</v>
      </c>
      <c r="W96" s="19">
        <v>15</v>
      </c>
      <c r="X96" s="159">
        <f t="shared" si="95"/>
        <v>25637</v>
      </c>
      <c r="Y96" s="20">
        <v>10</v>
      </c>
      <c r="Z96" s="21">
        <f>V96+X96</f>
        <v>64092.5</v>
      </c>
      <c r="AA96" s="22">
        <f t="shared" si="96"/>
        <v>25</v>
      </c>
      <c r="AB96" s="172">
        <v>3</v>
      </c>
      <c r="AD96" s="171">
        <v>256370</v>
      </c>
      <c r="AE96" s="152">
        <f t="shared" si="97"/>
        <v>153822</v>
      </c>
      <c r="AF96" s="17">
        <v>60</v>
      </c>
      <c r="AG96" s="155">
        <f t="shared" si="98"/>
        <v>76911</v>
      </c>
      <c r="AH96" s="18">
        <v>30</v>
      </c>
      <c r="AI96" s="157">
        <f t="shared" si="99"/>
        <v>25637</v>
      </c>
      <c r="AJ96" s="19">
        <v>10</v>
      </c>
      <c r="AK96" s="159">
        <f t="shared" si="100"/>
        <v>0</v>
      </c>
      <c r="AL96" s="20">
        <v>0</v>
      </c>
      <c r="AM96" s="21">
        <f>AI96+AK96</f>
        <v>25637</v>
      </c>
      <c r="AN96" s="22">
        <f t="shared" si="101"/>
        <v>10</v>
      </c>
      <c r="AO96" s="173">
        <v>2</v>
      </c>
    </row>
    <row r="97" spans="2:41" x14ac:dyDescent="0.35">
      <c r="B97" s="223"/>
      <c r="C97" s="24" t="s">
        <v>149</v>
      </c>
      <c r="D97" s="24">
        <v>130033</v>
      </c>
      <c r="E97" s="152">
        <f t="shared" si="88"/>
        <v>58514.85</v>
      </c>
      <c r="F97" s="17">
        <v>45</v>
      </c>
      <c r="G97" s="155">
        <f t="shared" si="89"/>
        <v>52013.200000000004</v>
      </c>
      <c r="H97" s="18">
        <v>40</v>
      </c>
      <c r="I97" s="157">
        <f t="shared" si="90"/>
        <v>13003.300000000001</v>
      </c>
      <c r="J97" s="19">
        <v>10</v>
      </c>
      <c r="K97" s="159">
        <f t="shared" si="91"/>
        <v>6501.6500000000005</v>
      </c>
      <c r="L97" s="20">
        <v>5</v>
      </c>
      <c r="M97" s="21">
        <f t="shared" ref="M97:M101" si="102">I97+K97</f>
        <v>19504.95</v>
      </c>
      <c r="N97" s="22">
        <f t="shared" si="68"/>
        <v>15</v>
      </c>
      <c r="O97" s="173">
        <v>2</v>
      </c>
      <c r="Q97" s="171">
        <v>130033</v>
      </c>
      <c r="R97" s="152">
        <f t="shared" si="92"/>
        <v>39009.9</v>
      </c>
      <c r="S97" s="17">
        <v>30</v>
      </c>
      <c r="T97" s="155">
        <f t="shared" si="93"/>
        <v>65016.5</v>
      </c>
      <c r="U97" s="18">
        <v>50</v>
      </c>
      <c r="V97" s="157">
        <f t="shared" si="94"/>
        <v>19504.95</v>
      </c>
      <c r="W97" s="19">
        <v>15</v>
      </c>
      <c r="X97" s="159">
        <f t="shared" si="95"/>
        <v>6501.6500000000005</v>
      </c>
      <c r="Y97" s="20">
        <v>5</v>
      </c>
      <c r="Z97" s="21">
        <f t="shared" ref="Z97:Z101" si="103">V97+X97</f>
        <v>26006.600000000002</v>
      </c>
      <c r="AA97" s="22">
        <f t="shared" si="96"/>
        <v>20</v>
      </c>
      <c r="AB97" s="172">
        <v>3</v>
      </c>
      <c r="AD97" s="171">
        <v>130033</v>
      </c>
      <c r="AE97" s="152">
        <f t="shared" si="97"/>
        <v>71518.150000000009</v>
      </c>
      <c r="AF97" s="17">
        <v>55</v>
      </c>
      <c r="AG97" s="155">
        <f t="shared" si="98"/>
        <v>39009.9</v>
      </c>
      <c r="AH97" s="18">
        <v>30</v>
      </c>
      <c r="AI97" s="157">
        <f t="shared" si="99"/>
        <v>13003.300000000001</v>
      </c>
      <c r="AJ97" s="19">
        <v>10</v>
      </c>
      <c r="AK97" s="159">
        <f t="shared" si="100"/>
        <v>6501.6500000000005</v>
      </c>
      <c r="AL97" s="20">
        <v>5</v>
      </c>
      <c r="AM97" s="21">
        <f t="shared" ref="AM97:AM101" si="104">AI97+AK97</f>
        <v>19504.95</v>
      </c>
      <c r="AN97" s="22">
        <f t="shared" si="101"/>
        <v>15</v>
      </c>
      <c r="AO97" s="173">
        <v>2</v>
      </c>
    </row>
    <row r="98" spans="2:41" x14ac:dyDescent="0.35">
      <c r="B98" s="223"/>
      <c r="C98" s="24" t="s">
        <v>150</v>
      </c>
      <c r="D98" s="24">
        <v>180593</v>
      </c>
      <c r="E98" s="152">
        <f t="shared" si="88"/>
        <v>63207.549999999996</v>
      </c>
      <c r="F98" s="17">
        <v>35</v>
      </c>
      <c r="G98" s="155">
        <f t="shared" si="89"/>
        <v>63207.549999999996</v>
      </c>
      <c r="H98" s="18">
        <v>35</v>
      </c>
      <c r="I98" s="157">
        <f t="shared" si="90"/>
        <v>36118.6</v>
      </c>
      <c r="J98" s="19">
        <v>20</v>
      </c>
      <c r="K98" s="159">
        <f t="shared" si="91"/>
        <v>18059.3</v>
      </c>
      <c r="L98" s="20">
        <v>10</v>
      </c>
      <c r="M98" s="21">
        <f t="shared" si="102"/>
        <v>54177.899999999994</v>
      </c>
      <c r="N98" s="22">
        <f t="shared" si="68"/>
        <v>30</v>
      </c>
      <c r="O98" s="172">
        <v>3</v>
      </c>
      <c r="Q98" s="171">
        <v>180593</v>
      </c>
      <c r="R98" s="152">
        <f t="shared" si="92"/>
        <v>36118.6</v>
      </c>
      <c r="S98" s="17">
        <v>20</v>
      </c>
      <c r="T98" s="155">
        <f t="shared" si="93"/>
        <v>72237.2</v>
      </c>
      <c r="U98" s="18">
        <v>40</v>
      </c>
      <c r="V98" s="157">
        <f t="shared" si="94"/>
        <v>54177.9</v>
      </c>
      <c r="W98" s="19">
        <v>30</v>
      </c>
      <c r="X98" s="159">
        <f t="shared" si="95"/>
        <v>18059.3</v>
      </c>
      <c r="Y98" s="20">
        <v>10</v>
      </c>
      <c r="Z98" s="21">
        <f t="shared" si="103"/>
        <v>72237.2</v>
      </c>
      <c r="AA98" s="22">
        <f t="shared" si="96"/>
        <v>40</v>
      </c>
      <c r="AB98" s="172">
        <v>3</v>
      </c>
      <c r="AD98" s="171">
        <v>180593</v>
      </c>
      <c r="AE98" s="152">
        <f t="shared" si="97"/>
        <v>72237.2</v>
      </c>
      <c r="AF98" s="17">
        <v>40</v>
      </c>
      <c r="AG98" s="155">
        <f t="shared" si="98"/>
        <v>72237.2</v>
      </c>
      <c r="AH98" s="18">
        <v>40</v>
      </c>
      <c r="AI98" s="157">
        <f t="shared" si="99"/>
        <v>27088.95</v>
      </c>
      <c r="AJ98" s="19">
        <v>15</v>
      </c>
      <c r="AK98" s="159">
        <f t="shared" si="100"/>
        <v>9029.65</v>
      </c>
      <c r="AL98" s="20">
        <v>5</v>
      </c>
      <c r="AM98" s="21">
        <f t="shared" si="104"/>
        <v>36118.6</v>
      </c>
      <c r="AN98" s="22">
        <f t="shared" si="101"/>
        <v>20</v>
      </c>
      <c r="AO98" s="172">
        <v>3</v>
      </c>
    </row>
    <row r="99" spans="2:41" x14ac:dyDescent="0.35">
      <c r="B99" s="223"/>
      <c r="C99" s="24" t="s">
        <v>151</v>
      </c>
      <c r="D99" s="24">
        <v>307328</v>
      </c>
      <c r="E99" s="152">
        <f t="shared" si="88"/>
        <v>184396.79999999999</v>
      </c>
      <c r="F99" s="17">
        <v>60</v>
      </c>
      <c r="G99" s="155">
        <f t="shared" si="89"/>
        <v>92198.399999999994</v>
      </c>
      <c r="H99" s="18">
        <v>30</v>
      </c>
      <c r="I99" s="157">
        <f t="shared" si="90"/>
        <v>30732.800000000003</v>
      </c>
      <c r="J99" s="19">
        <v>10</v>
      </c>
      <c r="K99" s="159">
        <f t="shared" si="91"/>
        <v>0</v>
      </c>
      <c r="L99" s="20">
        <v>0</v>
      </c>
      <c r="M99" s="21">
        <f t="shared" si="102"/>
        <v>30732.800000000003</v>
      </c>
      <c r="N99" s="22">
        <f t="shared" si="68"/>
        <v>10</v>
      </c>
      <c r="O99" s="173">
        <v>2</v>
      </c>
      <c r="Q99" s="171">
        <v>307328</v>
      </c>
      <c r="R99" s="152">
        <f t="shared" si="92"/>
        <v>153664</v>
      </c>
      <c r="S99" s="17">
        <v>50</v>
      </c>
      <c r="T99" s="155">
        <f t="shared" si="93"/>
        <v>107564.79999999999</v>
      </c>
      <c r="U99" s="18">
        <v>35</v>
      </c>
      <c r="V99" s="157">
        <f t="shared" si="94"/>
        <v>30732.800000000003</v>
      </c>
      <c r="W99" s="19">
        <v>10</v>
      </c>
      <c r="X99" s="159">
        <f t="shared" si="95"/>
        <v>15366.400000000001</v>
      </c>
      <c r="Y99" s="20">
        <v>5</v>
      </c>
      <c r="Z99" s="21">
        <f t="shared" si="103"/>
        <v>46099.200000000004</v>
      </c>
      <c r="AA99" s="22">
        <f t="shared" si="96"/>
        <v>15</v>
      </c>
      <c r="AB99" s="173">
        <v>2</v>
      </c>
      <c r="AD99" s="171">
        <v>307328</v>
      </c>
      <c r="AE99" s="152">
        <f t="shared" si="97"/>
        <v>215129.59999999998</v>
      </c>
      <c r="AF99" s="17">
        <v>70</v>
      </c>
      <c r="AG99" s="155">
        <f t="shared" si="98"/>
        <v>61465.600000000006</v>
      </c>
      <c r="AH99" s="18">
        <v>20</v>
      </c>
      <c r="AI99" s="157">
        <f t="shared" si="99"/>
        <v>30732.800000000003</v>
      </c>
      <c r="AJ99" s="19">
        <v>10</v>
      </c>
      <c r="AK99" s="159">
        <f t="shared" si="100"/>
        <v>0</v>
      </c>
      <c r="AL99" s="20">
        <v>0</v>
      </c>
      <c r="AM99" s="21">
        <f t="shared" si="104"/>
        <v>30732.800000000003</v>
      </c>
      <c r="AN99" s="22">
        <f t="shared" si="101"/>
        <v>10</v>
      </c>
      <c r="AO99" s="173">
        <v>2</v>
      </c>
    </row>
    <row r="100" spans="2:41" s="55" customFormat="1" x14ac:dyDescent="0.35">
      <c r="B100" s="223"/>
      <c r="C100" s="24" t="s">
        <v>152</v>
      </c>
      <c r="D100" s="24">
        <v>147392</v>
      </c>
      <c r="E100" s="152">
        <f t="shared" si="88"/>
        <v>58956.800000000003</v>
      </c>
      <c r="F100" s="47">
        <v>40</v>
      </c>
      <c r="G100" s="155">
        <f t="shared" si="89"/>
        <v>66326.400000000009</v>
      </c>
      <c r="H100" s="48">
        <v>45</v>
      </c>
      <c r="I100" s="157">
        <f t="shared" si="90"/>
        <v>14739.2</v>
      </c>
      <c r="J100" s="49">
        <v>10</v>
      </c>
      <c r="K100" s="159">
        <f t="shared" si="91"/>
        <v>7369.6</v>
      </c>
      <c r="L100" s="30">
        <v>5</v>
      </c>
      <c r="M100" s="21">
        <f t="shared" si="102"/>
        <v>22108.800000000003</v>
      </c>
      <c r="N100" s="51">
        <f t="shared" si="68"/>
        <v>15</v>
      </c>
      <c r="O100" s="173">
        <v>2</v>
      </c>
      <c r="P100"/>
      <c r="Q100" s="171">
        <v>147392</v>
      </c>
      <c r="R100" s="152">
        <f t="shared" si="92"/>
        <v>51587.199999999997</v>
      </c>
      <c r="S100" s="47">
        <v>35</v>
      </c>
      <c r="T100" s="155">
        <f t="shared" si="93"/>
        <v>58956.800000000003</v>
      </c>
      <c r="U100" s="48">
        <v>40</v>
      </c>
      <c r="V100" s="157">
        <f t="shared" si="94"/>
        <v>22108.799999999999</v>
      </c>
      <c r="W100" s="49">
        <v>15</v>
      </c>
      <c r="X100" s="159">
        <f t="shared" si="95"/>
        <v>14739.2</v>
      </c>
      <c r="Y100" s="30">
        <v>10</v>
      </c>
      <c r="Z100" s="21">
        <f t="shared" si="103"/>
        <v>36848</v>
      </c>
      <c r="AA100" s="51">
        <f t="shared" si="96"/>
        <v>25</v>
      </c>
      <c r="AB100" s="172">
        <v>3</v>
      </c>
      <c r="AC100"/>
      <c r="AD100" s="171">
        <v>147392</v>
      </c>
      <c r="AE100" s="152">
        <f t="shared" si="97"/>
        <v>73696</v>
      </c>
      <c r="AF100" s="47">
        <v>50</v>
      </c>
      <c r="AG100" s="155">
        <f t="shared" si="98"/>
        <v>58956.800000000003</v>
      </c>
      <c r="AH100" s="48">
        <v>40</v>
      </c>
      <c r="AI100" s="157">
        <f t="shared" si="99"/>
        <v>14739.2</v>
      </c>
      <c r="AJ100" s="49">
        <v>10</v>
      </c>
      <c r="AK100" s="159">
        <f t="shared" si="100"/>
        <v>0</v>
      </c>
      <c r="AL100" s="30">
        <v>0</v>
      </c>
      <c r="AM100" s="21">
        <f t="shared" si="104"/>
        <v>14739.2</v>
      </c>
      <c r="AN100" s="51">
        <f t="shared" si="101"/>
        <v>10</v>
      </c>
      <c r="AO100" s="173">
        <v>2</v>
      </c>
    </row>
    <row r="101" spans="2:41" s="55" customFormat="1" x14ac:dyDescent="0.35">
      <c r="B101" s="223"/>
      <c r="C101" s="85" t="s">
        <v>153</v>
      </c>
      <c r="D101" s="85">
        <v>104236</v>
      </c>
      <c r="E101" s="152">
        <f t="shared" si="88"/>
        <v>41694.400000000001</v>
      </c>
      <c r="F101" s="86">
        <v>40</v>
      </c>
      <c r="G101" s="155">
        <f t="shared" si="89"/>
        <v>46906.200000000004</v>
      </c>
      <c r="H101" s="87">
        <v>45</v>
      </c>
      <c r="I101" s="157">
        <f t="shared" si="90"/>
        <v>10423.6</v>
      </c>
      <c r="J101" s="91">
        <v>10</v>
      </c>
      <c r="K101" s="159">
        <f t="shared" si="91"/>
        <v>5211.8</v>
      </c>
      <c r="L101" s="88">
        <v>5</v>
      </c>
      <c r="M101" s="50">
        <f t="shared" si="102"/>
        <v>15635.400000000001</v>
      </c>
      <c r="N101" s="90">
        <f t="shared" si="68"/>
        <v>15</v>
      </c>
      <c r="O101" s="178">
        <v>2</v>
      </c>
      <c r="P101"/>
      <c r="Q101" s="184">
        <v>104236</v>
      </c>
      <c r="R101" s="152">
        <f t="shared" si="92"/>
        <v>36482.6</v>
      </c>
      <c r="S101" s="86">
        <v>35</v>
      </c>
      <c r="T101" s="155">
        <f t="shared" si="93"/>
        <v>41694.400000000001</v>
      </c>
      <c r="U101" s="87">
        <v>40</v>
      </c>
      <c r="V101" s="157">
        <f t="shared" si="94"/>
        <v>15635.4</v>
      </c>
      <c r="W101" s="91">
        <v>15</v>
      </c>
      <c r="X101" s="159">
        <f t="shared" si="95"/>
        <v>10423.6</v>
      </c>
      <c r="Y101" s="88">
        <v>10</v>
      </c>
      <c r="Z101" s="50">
        <f t="shared" si="103"/>
        <v>26059</v>
      </c>
      <c r="AA101" s="90">
        <f t="shared" si="96"/>
        <v>25</v>
      </c>
      <c r="AB101" s="172">
        <v>3</v>
      </c>
      <c r="AC101"/>
      <c r="AD101" s="184">
        <v>104236</v>
      </c>
      <c r="AE101" s="152">
        <f t="shared" si="97"/>
        <v>52118</v>
      </c>
      <c r="AF101" s="86">
        <v>50</v>
      </c>
      <c r="AG101" s="155">
        <f t="shared" si="98"/>
        <v>36482.6</v>
      </c>
      <c r="AH101" s="87">
        <v>35</v>
      </c>
      <c r="AI101" s="157">
        <f t="shared" si="99"/>
        <v>10423.6</v>
      </c>
      <c r="AJ101" s="91">
        <v>10</v>
      </c>
      <c r="AK101" s="159">
        <f t="shared" si="100"/>
        <v>5211.8</v>
      </c>
      <c r="AL101" s="88">
        <v>5</v>
      </c>
      <c r="AM101" s="50">
        <f t="shared" si="104"/>
        <v>15635.400000000001</v>
      </c>
      <c r="AN101" s="90">
        <f t="shared" si="101"/>
        <v>15</v>
      </c>
      <c r="AO101" s="178">
        <v>2</v>
      </c>
    </row>
    <row r="102" spans="2:41" ht="15" thickBot="1" x14ac:dyDescent="0.4">
      <c r="B102" s="224"/>
      <c r="C102" s="54" t="s">
        <v>15</v>
      </c>
      <c r="D102" s="35">
        <f>SUM(D95:D101)</f>
        <v>1311481</v>
      </c>
      <c r="E102" s="74">
        <f>SUM(E95:E101)</f>
        <v>612709.05000000005</v>
      </c>
      <c r="F102" s="37">
        <f>E102/D102*100</f>
        <v>46.718865923334008</v>
      </c>
      <c r="G102" s="75">
        <f>SUM(G95:G101)</f>
        <v>462497.9</v>
      </c>
      <c r="H102" s="39">
        <f>G102/D102*100</f>
        <v>35.265314556596707</v>
      </c>
      <c r="I102" s="76">
        <f>SUM(I95:I101)</f>
        <v>167760.30000000002</v>
      </c>
      <c r="J102" s="41">
        <f>I102/D102*100</f>
        <v>12.791668350513657</v>
      </c>
      <c r="K102" s="77">
        <f>SUM(K95:K101)</f>
        <v>68513.75</v>
      </c>
      <c r="L102" s="84">
        <f>K102/D102*100</f>
        <v>5.2241511695556397</v>
      </c>
      <c r="M102" s="83">
        <f>SUM(M95:M101)</f>
        <v>236274.04999999996</v>
      </c>
      <c r="N102" s="45">
        <f>M102/D102*100</f>
        <v>18.015819520069293</v>
      </c>
      <c r="O102" s="179"/>
      <c r="Q102" s="176">
        <f>SUM(Q95:Q101)</f>
        <v>1311481</v>
      </c>
      <c r="R102" s="74">
        <f>SUM(R95:R101)</f>
        <v>469334.6</v>
      </c>
      <c r="S102" s="37">
        <f>R102/Q102*100</f>
        <v>35.786610709571846</v>
      </c>
      <c r="T102" s="75">
        <f>SUM(T95:T101)</f>
        <v>496592.3</v>
      </c>
      <c r="U102" s="39">
        <f>T102/Q102*100</f>
        <v>37.865001475431207</v>
      </c>
      <c r="V102" s="76">
        <f>SUM(V95:V101)</f>
        <v>236274.04999999996</v>
      </c>
      <c r="W102" s="41">
        <f>V102/Q102*100</f>
        <v>18.015819520069293</v>
      </c>
      <c r="X102" s="77">
        <f>SUM(X95:X101)</f>
        <v>109280.05</v>
      </c>
      <c r="Y102" s="84">
        <f>X102/Q102*100</f>
        <v>8.3325682949276434</v>
      </c>
      <c r="Z102" s="78">
        <f>SUM(Z95:Z101)</f>
        <v>345554.10000000003</v>
      </c>
      <c r="AA102" s="45">
        <f>Z102/Q102*100</f>
        <v>26.348387814996943</v>
      </c>
      <c r="AB102" s="179"/>
      <c r="AD102" s="176">
        <f>SUM(AD95:AD101)</f>
        <v>1311481</v>
      </c>
      <c r="AE102" s="74">
        <f>SUM(AE95:AE101)</f>
        <v>722009</v>
      </c>
      <c r="AF102" s="37">
        <f>AE102/AD102*100</f>
        <v>55.052951586793867</v>
      </c>
      <c r="AG102" s="75">
        <f>SUM(AG95:AG101)</f>
        <v>409998.24999999994</v>
      </c>
      <c r="AH102" s="39">
        <f>AG102/AD102*100</f>
        <v>31.262233307230524</v>
      </c>
      <c r="AI102" s="76">
        <f>SUM(AI95:AI101)</f>
        <v>149454.20000000001</v>
      </c>
      <c r="AJ102" s="41">
        <f>AI102/AD102*100</f>
        <v>11.395834175256828</v>
      </c>
      <c r="AK102" s="77">
        <f>SUM(AK95:AK101)</f>
        <v>30019.55</v>
      </c>
      <c r="AL102" s="84">
        <f>AK102/AD102*100</f>
        <v>2.2889809307187829</v>
      </c>
      <c r="AM102" s="78">
        <f>SUM(AM95:AM101)</f>
        <v>179473.75000000003</v>
      </c>
      <c r="AN102" s="45">
        <f>AM102/AD102*100</f>
        <v>13.684815105975613</v>
      </c>
      <c r="AO102" s="179"/>
    </row>
    <row r="103" spans="2:41" x14ac:dyDescent="0.35">
      <c r="B103" s="222" t="s">
        <v>34</v>
      </c>
      <c r="C103" s="203" t="s">
        <v>154</v>
      </c>
      <c r="D103" s="9">
        <v>454930</v>
      </c>
      <c r="E103" s="152">
        <f t="shared" ref="E103:E110" si="105">F103/100*D103</f>
        <v>227465</v>
      </c>
      <c r="F103" s="10">
        <v>50</v>
      </c>
      <c r="G103" s="155">
        <f t="shared" ref="G103:G110" si="106">H103/100*D103</f>
        <v>159225.5</v>
      </c>
      <c r="H103" s="11">
        <v>35</v>
      </c>
      <c r="I103" s="157">
        <f t="shared" ref="I103:I110" si="107">J103/100*D103</f>
        <v>45493</v>
      </c>
      <c r="J103" s="12">
        <v>10</v>
      </c>
      <c r="K103" s="159">
        <f t="shared" ref="K103:K110" si="108">L103/100*D103</f>
        <v>22746.5</v>
      </c>
      <c r="L103" s="13">
        <v>5</v>
      </c>
      <c r="M103" s="14">
        <f>I103+K103</f>
        <v>68239.5</v>
      </c>
      <c r="N103" s="15">
        <f t="shared" si="68"/>
        <v>15</v>
      </c>
      <c r="O103" s="185">
        <v>2</v>
      </c>
      <c r="Q103" s="169">
        <v>454930</v>
      </c>
      <c r="R103" s="152">
        <f t="shared" ref="R103:R110" si="109">S103/100*Q103</f>
        <v>181972</v>
      </c>
      <c r="S103" s="10">
        <v>40</v>
      </c>
      <c r="T103" s="155">
        <f t="shared" ref="T103:T110" si="110">U103/100*Q103</f>
        <v>204718.5</v>
      </c>
      <c r="U103" s="11">
        <v>45</v>
      </c>
      <c r="V103" s="157">
        <f t="shared" ref="V103:V110" si="111">W103/100*Q103</f>
        <v>45493</v>
      </c>
      <c r="W103" s="12">
        <v>10</v>
      </c>
      <c r="X103" s="159">
        <f t="shared" ref="X103:X110" si="112">Y103/100*Q103</f>
        <v>22746.5</v>
      </c>
      <c r="Y103" s="13">
        <v>5</v>
      </c>
      <c r="Z103" s="14">
        <f>V103+X103</f>
        <v>68239.5</v>
      </c>
      <c r="AA103" s="15">
        <f t="shared" ref="AA103:AA110" si="113">Y103+W103</f>
        <v>15</v>
      </c>
      <c r="AB103" s="185">
        <v>2</v>
      </c>
      <c r="AD103" s="169">
        <v>454930</v>
      </c>
      <c r="AE103" s="152">
        <f t="shared" ref="AE103:AE110" si="114">AF103/100*AD103</f>
        <v>181972</v>
      </c>
      <c r="AF103" s="10">
        <v>40</v>
      </c>
      <c r="AG103" s="155">
        <f t="shared" ref="AG103:AG110" si="115">AH103/100*AD103</f>
        <v>227465</v>
      </c>
      <c r="AH103" s="11">
        <v>50</v>
      </c>
      <c r="AI103" s="157">
        <f t="shared" ref="AI103:AI110" si="116">AJ103/100*AD103</f>
        <v>22746.5</v>
      </c>
      <c r="AJ103" s="12">
        <v>5</v>
      </c>
      <c r="AK103" s="159">
        <f t="shared" ref="AK103:AK110" si="117">AL103/100*AD103</f>
        <v>22746.5</v>
      </c>
      <c r="AL103" s="13">
        <v>5</v>
      </c>
      <c r="AM103" s="14">
        <f>AI103+AK103</f>
        <v>45493</v>
      </c>
      <c r="AN103" s="15">
        <f t="shared" ref="AN103:AN110" si="118">AL103+AJ103</f>
        <v>10</v>
      </c>
      <c r="AO103" s="185">
        <v>2</v>
      </c>
    </row>
    <row r="104" spans="2:41" x14ac:dyDescent="0.35">
      <c r="B104" s="223"/>
      <c r="C104" s="24" t="s">
        <v>155</v>
      </c>
      <c r="D104" s="24">
        <v>363040</v>
      </c>
      <c r="E104" s="152">
        <f t="shared" si="105"/>
        <v>181520</v>
      </c>
      <c r="F104" s="17">
        <v>50</v>
      </c>
      <c r="G104" s="155">
        <f t="shared" si="106"/>
        <v>127063.99999999999</v>
      </c>
      <c r="H104" s="18">
        <v>35</v>
      </c>
      <c r="I104" s="157">
        <f t="shared" si="107"/>
        <v>36304</v>
      </c>
      <c r="J104" s="19">
        <v>10</v>
      </c>
      <c r="K104" s="159">
        <f t="shared" si="108"/>
        <v>18152</v>
      </c>
      <c r="L104" s="20">
        <v>5</v>
      </c>
      <c r="M104" s="21">
        <f>I104+K104</f>
        <v>54456</v>
      </c>
      <c r="N104" s="22">
        <f t="shared" si="68"/>
        <v>15</v>
      </c>
      <c r="O104" s="173">
        <v>2</v>
      </c>
      <c r="Q104" s="171">
        <v>363040</v>
      </c>
      <c r="R104" s="152">
        <f t="shared" si="109"/>
        <v>145216</v>
      </c>
      <c r="S104" s="17">
        <v>40</v>
      </c>
      <c r="T104" s="155">
        <f t="shared" si="110"/>
        <v>145216</v>
      </c>
      <c r="U104" s="18">
        <v>40</v>
      </c>
      <c r="V104" s="157">
        <f t="shared" si="111"/>
        <v>54456</v>
      </c>
      <c r="W104" s="19">
        <v>15</v>
      </c>
      <c r="X104" s="159">
        <f t="shared" si="112"/>
        <v>18152</v>
      </c>
      <c r="Y104" s="20">
        <v>5</v>
      </c>
      <c r="Z104" s="21">
        <f>V104+X104</f>
        <v>72608</v>
      </c>
      <c r="AA104" s="22">
        <f t="shared" si="113"/>
        <v>20</v>
      </c>
      <c r="AB104" s="172">
        <v>3</v>
      </c>
      <c r="AD104" s="171">
        <v>363040</v>
      </c>
      <c r="AE104" s="152">
        <f t="shared" si="114"/>
        <v>145216</v>
      </c>
      <c r="AF104" s="17">
        <v>40</v>
      </c>
      <c r="AG104" s="155">
        <f t="shared" si="115"/>
        <v>163368</v>
      </c>
      <c r="AH104" s="18">
        <v>45</v>
      </c>
      <c r="AI104" s="157">
        <f t="shared" si="116"/>
        <v>36304</v>
      </c>
      <c r="AJ104" s="19">
        <v>10</v>
      </c>
      <c r="AK104" s="159">
        <f t="shared" si="117"/>
        <v>18152</v>
      </c>
      <c r="AL104" s="20">
        <v>5</v>
      </c>
      <c r="AM104" s="21">
        <f>AI104+AK104</f>
        <v>54456</v>
      </c>
      <c r="AN104" s="22">
        <f t="shared" si="118"/>
        <v>15</v>
      </c>
      <c r="AO104" s="173">
        <v>2</v>
      </c>
    </row>
    <row r="105" spans="2:41" x14ac:dyDescent="0.35">
      <c r="B105" s="223"/>
      <c r="C105" s="24" t="s">
        <v>156</v>
      </c>
      <c r="D105" s="24">
        <v>377217</v>
      </c>
      <c r="E105" s="152">
        <f t="shared" si="105"/>
        <v>207469.35</v>
      </c>
      <c r="F105" s="17">
        <v>55</v>
      </c>
      <c r="G105" s="155">
        <f t="shared" si="106"/>
        <v>113165.09999999999</v>
      </c>
      <c r="H105" s="18">
        <v>30</v>
      </c>
      <c r="I105" s="157">
        <f t="shared" si="107"/>
        <v>37721.700000000004</v>
      </c>
      <c r="J105" s="19">
        <v>10</v>
      </c>
      <c r="K105" s="159">
        <f t="shared" si="108"/>
        <v>18860.850000000002</v>
      </c>
      <c r="L105" s="20">
        <v>5</v>
      </c>
      <c r="M105" s="21">
        <f t="shared" ref="M105:M110" si="119">I105+K105</f>
        <v>56582.55</v>
      </c>
      <c r="N105" s="22">
        <f t="shared" si="68"/>
        <v>15</v>
      </c>
      <c r="O105" s="173">
        <v>2</v>
      </c>
      <c r="Q105" s="171">
        <v>377217</v>
      </c>
      <c r="R105" s="152">
        <f t="shared" si="109"/>
        <v>132025.94999999998</v>
      </c>
      <c r="S105" s="17">
        <v>35</v>
      </c>
      <c r="T105" s="155">
        <f t="shared" si="110"/>
        <v>188608.5</v>
      </c>
      <c r="U105" s="18">
        <v>50</v>
      </c>
      <c r="V105" s="157">
        <f t="shared" si="111"/>
        <v>37721.700000000004</v>
      </c>
      <c r="W105" s="19">
        <v>10</v>
      </c>
      <c r="X105" s="159">
        <f t="shared" si="112"/>
        <v>18860.850000000002</v>
      </c>
      <c r="Y105" s="20">
        <v>5</v>
      </c>
      <c r="Z105" s="21">
        <f t="shared" ref="Z105:Z110" si="120">V105+X105</f>
        <v>56582.55</v>
      </c>
      <c r="AA105" s="22">
        <f t="shared" si="113"/>
        <v>15</v>
      </c>
      <c r="AB105" s="173">
        <v>2</v>
      </c>
      <c r="AD105" s="171">
        <v>377217</v>
      </c>
      <c r="AE105" s="152">
        <f t="shared" si="114"/>
        <v>188608.5</v>
      </c>
      <c r="AF105" s="17">
        <v>50</v>
      </c>
      <c r="AG105" s="155">
        <f t="shared" si="115"/>
        <v>132025.94999999998</v>
      </c>
      <c r="AH105" s="18">
        <v>35</v>
      </c>
      <c r="AI105" s="157">
        <f t="shared" si="116"/>
        <v>37721.700000000004</v>
      </c>
      <c r="AJ105" s="19">
        <v>10</v>
      </c>
      <c r="AK105" s="159">
        <f t="shared" si="117"/>
        <v>18860.850000000002</v>
      </c>
      <c r="AL105" s="20">
        <v>5</v>
      </c>
      <c r="AM105" s="21">
        <f t="shared" ref="AM105:AM110" si="121">AI105+AK105</f>
        <v>56582.55</v>
      </c>
      <c r="AN105" s="22">
        <f t="shared" si="118"/>
        <v>15</v>
      </c>
      <c r="AO105" s="173">
        <v>2</v>
      </c>
    </row>
    <row r="106" spans="2:41" x14ac:dyDescent="0.35">
      <c r="B106" s="223"/>
      <c r="C106" s="24" t="s">
        <v>157</v>
      </c>
      <c r="D106" s="24">
        <v>345718</v>
      </c>
      <c r="E106" s="152">
        <f t="shared" si="105"/>
        <v>138287.20000000001</v>
      </c>
      <c r="F106" s="17">
        <v>40</v>
      </c>
      <c r="G106" s="155">
        <f t="shared" si="106"/>
        <v>138287.20000000001</v>
      </c>
      <c r="H106" s="18">
        <v>40</v>
      </c>
      <c r="I106" s="157">
        <f t="shared" si="107"/>
        <v>51857.7</v>
      </c>
      <c r="J106" s="19">
        <v>15</v>
      </c>
      <c r="K106" s="159">
        <f t="shared" si="108"/>
        <v>17285.900000000001</v>
      </c>
      <c r="L106" s="20">
        <v>5</v>
      </c>
      <c r="M106" s="21">
        <f>N106*D106/100</f>
        <v>69143.600000000006</v>
      </c>
      <c r="N106" s="22">
        <f t="shared" si="68"/>
        <v>20</v>
      </c>
      <c r="O106" s="172">
        <v>3</v>
      </c>
      <c r="Q106" s="171">
        <v>345718</v>
      </c>
      <c r="R106" s="152">
        <f t="shared" si="109"/>
        <v>121001.29999999999</v>
      </c>
      <c r="S106" s="17">
        <v>35</v>
      </c>
      <c r="T106" s="155">
        <f t="shared" si="110"/>
        <v>138287.20000000001</v>
      </c>
      <c r="U106" s="18">
        <v>40</v>
      </c>
      <c r="V106" s="157">
        <f t="shared" si="111"/>
        <v>69143.600000000006</v>
      </c>
      <c r="W106" s="19">
        <v>20</v>
      </c>
      <c r="X106" s="159">
        <f t="shared" si="112"/>
        <v>17285.900000000001</v>
      </c>
      <c r="Y106" s="20">
        <v>5</v>
      </c>
      <c r="Z106" s="21">
        <f t="shared" si="120"/>
        <v>86429.5</v>
      </c>
      <c r="AA106" s="22">
        <f t="shared" si="113"/>
        <v>25</v>
      </c>
      <c r="AB106" s="172">
        <v>3</v>
      </c>
      <c r="AD106" s="171">
        <v>345718</v>
      </c>
      <c r="AE106" s="152">
        <f t="shared" si="114"/>
        <v>138287.20000000001</v>
      </c>
      <c r="AF106" s="17">
        <v>40</v>
      </c>
      <c r="AG106" s="155">
        <f t="shared" si="115"/>
        <v>155573.1</v>
      </c>
      <c r="AH106" s="18">
        <v>45</v>
      </c>
      <c r="AI106" s="157">
        <f t="shared" si="116"/>
        <v>34571.800000000003</v>
      </c>
      <c r="AJ106" s="19">
        <v>10</v>
      </c>
      <c r="AK106" s="159">
        <f t="shared" si="117"/>
        <v>17285.900000000001</v>
      </c>
      <c r="AL106" s="20">
        <v>5</v>
      </c>
      <c r="AM106" s="21">
        <f t="shared" si="121"/>
        <v>51857.700000000004</v>
      </c>
      <c r="AN106" s="22">
        <f t="shared" si="118"/>
        <v>15</v>
      </c>
      <c r="AO106" s="173">
        <v>2</v>
      </c>
    </row>
    <row r="107" spans="2:41" x14ac:dyDescent="0.35">
      <c r="B107" s="223"/>
      <c r="C107" s="24" t="s">
        <v>159</v>
      </c>
      <c r="D107" s="24">
        <v>399420</v>
      </c>
      <c r="E107" s="152">
        <f t="shared" si="105"/>
        <v>239652</v>
      </c>
      <c r="F107" s="17">
        <v>60</v>
      </c>
      <c r="G107" s="155">
        <f t="shared" si="106"/>
        <v>99855</v>
      </c>
      <c r="H107" s="18">
        <v>25</v>
      </c>
      <c r="I107" s="157">
        <f t="shared" si="107"/>
        <v>39942</v>
      </c>
      <c r="J107" s="19">
        <v>10</v>
      </c>
      <c r="K107" s="159">
        <f t="shared" si="108"/>
        <v>19971</v>
      </c>
      <c r="L107" s="20">
        <v>5</v>
      </c>
      <c r="M107" s="21">
        <f t="shared" si="119"/>
        <v>59913</v>
      </c>
      <c r="N107" s="22">
        <f t="shared" si="68"/>
        <v>15</v>
      </c>
      <c r="O107" s="173">
        <v>2</v>
      </c>
      <c r="Q107" s="171">
        <v>399420</v>
      </c>
      <c r="R107" s="152">
        <f t="shared" si="109"/>
        <v>179739</v>
      </c>
      <c r="S107" s="17">
        <v>45</v>
      </c>
      <c r="T107" s="155">
        <f t="shared" si="110"/>
        <v>159768</v>
      </c>
      <c r="U107" s="18">
        <v>40</v>
      </c>
      <c r="V107" s="157">
        <f t="shared" si="111"/>
        <v>39942</v>
      </c>
      <c r="W107" s="19">
        <v>10</v>
      </c>
      <c r="X107" s="159">
        <f t="shared" si="112"/>
        <v>19971</v>
      </c>
      <c r="Y107" s="20">
        <v>5</v>
      </c>
      <c r="Z107" s="21">
        <f t="shared" si="120"/>
        <v>59913</v>
      </c>
      <c r="AA107" s="22">
        <f t="shared" si="113"/>
        <v>15</v>
      </c>
      <c r="AB107" s="173">
        <v>2</v>
      </c>
      <c r="AD107" s="171">
        <v>399420</v>
      </c>
      <c r="AE107" s="152">
        <f t="shared" si="114"/>
        <v>179739</v>
      </c>
      <c r="AF107" s="17">
        <v>45</v>
      </c>
      <c r="AG107" s="155">
        <f t="shared" si="115"/>
        <v>139797</v>
      </c>
      <c r="AH107" s="18">
        <v>35</v>
      </c>
      <c r="AI107" s="157">
        <f t="shared" si="116"/>
        <v>59913</v>
      </c>
      <c r="AJ107" s="19">
        <v>15</v>
      </c>
      <c r="AK107" s="159">
        <f t="shared" si="117"/>
        <v>19971</v>
      </c>
      <c r="AL107" s="20">
        <v>5</v>
      </c>
      <c r="AM107" s="21">
        <f t="shared" si="121"/>
        <v>79884</v>
      </c>
      <c r="AN107" s="22">
        <f t="shared" si="118"/>
        <v>20</v>
      </c>
      <c r="AO107" s="172">
        <v>3</v>
      </c>
    </row>
    <row r="108" spans="2:41" x14ac:dyDescent="0.35">
      <c r="B108" s="223"/>
      <c r="C108" s="24" t="s">
        <v>35</v>
      </c>
      <c r="D108" s="24">
        <v>374339</v>
      </c>
      <c r="E108" s="152">
        <f t="shared" si="105"/>
        <v>187169.5</v>
      </c>
      <c r="F108" s="17">
        <v>50</v>
      </c>
      <c r="G108" s="155">
        <f t="shared" si="106"/>
        <v>149735.6</v>
      </c>
      <c r="H108" s="18">
        <v>40</v>
      </c>
      <c r="I108" s="157">
        <f t="shared" si="107"/>
        <v>37433.9</v>
      </c>
      <c r="J108" s="19">
        <v>10</v>
      </c>
      <c r="K108" s="159">
        <f t="shared" si="108"/>
        <v>0</v>
      </c>
      <c r="L108" s="20">
        <v>0</v>
      </c>
      <c r="M108" s="21">
        <f t="shared" si="119"/>
        <v>37433.9</v>
      </c>
      <c r="N108" s="22">
        <f t="shared" si="68"/>
        <v>10</v>
      </c>
      <c r="O108" s="173">
        <v>2</v>
      </c>
      <c r="Q108" s="171">
        <v>374339</v>
      </c>
      <c r="R108" s="152">
        <f t="shared" si="109"/>
        <v>149735.6</v>
      </c>
      <c r="S108" s="17">
        <v>40</v>
      </c>
      <c r="T108" s="155">
        <f t="shared" si="110"/>
        <v>168452.55000000002</v>
      </c>
      <c r="U108" s="18">
        <v>45</v>
      </c>
      <c r="V108" s="157">
        <f t="shared" si="111"/>
        <v>37433.9</v>
      </c>
      <c r="W108" s="19">
        <v>10</v>
      </c>
      <c r="X108" s="159">
        <f t="shared" si="112"/>
        <v>18716.95</v>
      </c>
      <c r="Y108" s="20">
        <v>5</v>
      </c>
      <c r="Z108" s="21">
        <f t="shared" si="120"/>
        <v>56150.850000000006</v>
      </c>
      <c r="AA108" s="22">
        <f t="shared" si="113"/>
        <v>15</v>
      </c>
      <c r="AB108" s="173">
        <v>2</v>
      </c>
      <c r="AD108" s="171">
        <v>374339</v>
      </c>
      <c r="AE108" s="152">
        <f t="shared" si="114"/>
        <v>187169.5</v>
      </c>
      <c r="AF108" s="17">
        <v>50</v>
      </c>
      <c r="AG108" s="155">
        <f t="shared" si="115"/>
        <v>149735.6</v>
      </c>
      <c r="AH108" s="18">
        <v>40</v>
      </c>
      <c r="AI108" s="157">
        <f t="shared" si="116"/>
        <v>37433.9</v>
      </c>
      <c r="AJ108" s="19">
        <v>10</v>
      </c>
      <c r="AK108" s="159">
        <f t="shared" si="117"/>
        <v>0</v>
      </c>
      <c r="AL108" s="20">
        <v>0</v>
      </c>
      <c r="AM108" s="21">
        <f t="shared" si="121"/>
        <v>37433.9</v>
      </c>
      <c r="AN108" s="22">
        <f t="shared" si="118"/>
        <v>10</v>
      </c>
      <c r="AO108" s="173">
        <v>2</v>
      </c>
    </row>
    <row r="109" spans="2:41" x14ac:dyDescent="0.35">
      <c r="B109" s="223"/>
      <c r="C109" s="24" t="s">
        <v>36</v>
      </c>
      <c r="D109" s="24">
        <v>219284</v>
      </c>
      <c r="E109" s="152">
        <f t="shared" si="105"/>
        <v>109642</v>
      </c>
      <c r="F109" s="17">
        <v>50</v>
      </c>
      <c r="G109" s="155">
        <f t="shared" si="106"/>
        <v>76749.399999999994</v>
      </c>
      <c r="H109" s="18">
        <v>35</v>
      </c>
      <c r="I109" s="157">
        <f t="shared" si="107"/>
        <v>21928.400000000001</v>
      </c>
      <c r="J109" s="19">
        <v>10</v>
      </c>
      <c r="K109" s="159">
        <f t="shared" si="108"/>
        <v>10964.2</v>
      </c>
      <c r="L109" s="20">
        <v>5</v>
      </c>
      <c r="M109" s="21">
        <f t="shared" si="119"/>
        <v>32892.600000000006</v>
      </c>
      <c r="N109" s="22">
        <f t="shared" si="68"/>
        <v>15</v>
      </c>
      <c r="O109" s="173">
        <v>2</v>
      </c>
      <c r="Q109" s="171">
        <v>219284</v>
      </c>
      <c r="R109" s="152">
        <f t="shared" si="109"/>
        <v>98677.8</v>
      </c>
      <c r="S109" s="17">
        <v>45</v>
      </c>
      <c r="T109" s="155">
        <f t="shared" si="110"/>
        <v>76749.399999999994</v>
      </c>
      <c r="U109" s="18">
        <v>35</v>
      </c>
      <c r="V109" s="157">
        <f t="shared" si="111"/>
        <v>32892.6</v>
      </c>
      <c r="W109" s="19">
        <v>15</v>
      </c>
      <c r="X109" s="159">
        <f t="shared" si="112"/>
        <v>10964.2</v>
      </c>
      <c r="Y109" s="20">
        <v>5</v>
      </c>
      <c r="Z109" s="21">
        <f t="shared" si="120"/>
        <v>43856.800000000003</v>
      </c>
      <c r="AA109" s="22">
        <f t="shared" si="113"/>
        <v>20</v>
      </c>
      <c r="AB109" s="172">
        <v>3</v>
      </c>
      <c r="AD109" s="171">
        <v>219284</v>
      </c>
      <c r="AE109" s="152">
        <f t="shared" si="114"/>
        <v>109642</v>
      </c>
      <c r="AF109" s="17">
        <v>50</v>
      </c>
      <c r="AG109" s="155">
        <f t="shared" si="115"/>
        <v>76749.399999999994</v>
      </c>
      <c r="AH109" s="18">
        <v>35</v>
      </c>
      <c r="AI109" s="157">
        <f t="shared" si="116"/>
        <v>21928.400000000001</v>
      </c>
      <c r="AJ109" s="19">
        <v>10</v>
      </c>
      <c r="AK109" s="159">
        <f t="shared" si="117"/>
        <v>10964.2</v>
      </c>
      <c r="AL109" s="20">
        <v>5</v>
      </c>
      <c r="AM109" s="21">
        <f t="shared" si="121"/>
        <v>32892.600000000006</v>
      </c>
      <c r="AN109" s="22">
        <f t="shared" si="118"/>
        <v>15</v>
      </c>
      <c r="AO109" s="173">
        <v>2</v>
      </c>
    </row>
    <row r="110" spans="2:41" x14ac:dyDescent="0.35">
      <c r="B110" s="223"/>
      <c r="C110" s="24" t="s">
        <v>158</v>
      </c>
      <c r="D110" s="24">
        <v>182958</v>
      </c>
      <c r="E110" s="152">
        <f t="shared" si="105"/>
        <v>91479</v>
      </c>
      <c r="F110" s="47">
        <v>50</v>
      </c>
      <c r="G110" s="155">
        <f t="shared" si="106"/>
        <v>54887.4</v>
      </c>
      <c r="H110" s="48">
        <v>30</v>
      </c>
      <c r="I110" s="157">
        <f t="shared" si="107"/>
        <v>27443.7</v>
      </c>
      <c r="J110" s="49">
        <v>15</v>
      </c>
      <c r="K110" s="159">
        <f t="shared" si="108"/>
        <v>9147.9</v>
      </c>
      <c r="L110" s="30">
        <v>5</v>
      </c>
      <c r="M110" s="50">
        <f t="shared" si="119"/>
        <v>36591.599999999999</v>
      </c>
      <c r="N110" s="51">
        <f t="shared" si="68"/>
        <v>20</v>
      </c>
      <c r="O110" s="181">
        <v>3</v>
      </c>
      <c r="Q110" s="171">
        <v>182958</v>
      </c>
      <c r="R110" s="152">
        <f t="shared" si="109"/>
        <v>64035.299999999996</v>
      </c>
      <c r="S110" s="47">
        <v>35</v>
      </c>
      <c r="T110" s="155">
        <f t="shared" si="110"/>
        <v>73183.199999999997</v>
      </c>
      <c r="U110" s="48">
        <v>40</v>
      </c>
      <c r="V110" s="157">
        <f t="shared" si="111"/>
        <v>27443.7</v>
      </c>
      <c r="W110" s="49">
        <v>15</v>
      </c>
      <c r="X110" s="159">
        <f t="shared" si="112"/>
        <v>18295.8</v>
      </c>
      <c r="Y110" s="30">
        <v>10</v>
      </c>
      <c r="Z110" s="50">
        <f t="shared" si="120"/>
        <v>45739.5</v>
      </c>
      <c r="AA110" s="51">
        <f t="shared" si="113"/>
        <v>25</v>
      </c>
      <c r="AB110" s="181">
        <v>3</v>
      </c>
      <c r="AD110" s="171">
        <v>182958</v>
      </c>
      <c r="AE110" s="152">
        <f t="shared" si="114"/>
        <v>73183.199999999997</v>
      </c>
      <c r="AF110" s="47">
        <v>40</v>
      </c>
      <c r="AG110" s="155">
        <f t="shared" si="115"/>
        <v>91479</v>
      </c>
      <c r="AH110" s="48">
        <v>50</v>
      </c>
      <c r="AI110" s="157">
        <f t="shared" si="116"/>
        <v>9147.9</v>
      </c>
      <c r="AJ110" s="49">
        <v>5</v>
      </c>
      <c r="AK110" s="159">
        <f t="shared" si="117"/>
        <v>9147.9</v>
      </c>
      <c r="AL110" s="30">
        <v>5</v>
      </c>
      <c r="AM110" s="50">
        <f t="shared" si="121"/>
        <v>18295.8</v>
      </c>
      <c r="AN110" s="51">
        <f t="shared" si="118"/>
        <v>10</v>
      </c>
      <c r="AO110" s="173">
        <v>2</v>
      </c>
    </row>
    <row r="111" spans="2:41" ht="15" thickBot="1" x14ac:dyDescent="0.4">
      <c r="B111" s="224"/>
      <c r="C111" s="54" t="s">
        <v>15</v>
      </c>
      <c r="D111" s="35">
        <f>SUM(D103:D110)</f>
        <v>2716906</v>
      </c>
      <c r="E111" s="74">
        <f>SUM(E103:E110)</f>
        <v>1382684.05</v>
      </c>
      <c r="F111" s="37">
        <f>E111/D111*100</f>
        <v>50.891861919403915</v>
      </c>
      <c r="G111" s="75">
        <f>SUM(G103:G110)</f>
        <v>918969.20000000007</v>
      </c>
      <c r="H111" s="39">
        <f>G111/D111*100</f>
        <v>33.824107274966451</v>
      </c>
      <c r="I111" s="76">
        <f>SUM(I103:I110)</f>
        <v>298124.40000000002</v>
      </c>
      <c r="J111" s="41">
        <f>I111/D111*100</f>
        <v>10.972937598871658</v>
      </c>
      <c r="K111" s="77">
        <f>SUM(K103:K110)</f>
        <v>117128.34999999999</v>
      </c>
      <c r="L111" s="84">
        <f>K111/D111*100</f>
        <v>4.311093206757981</v>
      </c>
      <c r="M111" s="83">
        <f>SUM(M103:M110)</f>
        <v>415252.75</v>
      </c>
      <c r="N111" s="45">
        <f>M111/D111*100</f>
        <v>15.284030805629639</v>
      </c>
      <c r="O111" s="179"/>
      <c r="Q111" s="176">
        <f>SUM(Q103:Q110)</f>
        <v>2716906</v>
      </c>
      <c r="R111" s="74">
        <f>SUM(R103:R110)</f>
        <v>1072402.95</v>
      </c>
      <c r="S111" s="37">
        <f>R111/Q111*100</f>
        <v>39.471477850172214</v>
      </c>
      <c r="T111" s="75">
        <f>SUM(T103:T110)</f>
        <v>1154983.3499999999</v>
      </c>
      <c r="U111" s="39">
        <f>T111/Q111*100</f>
        <v>42.510979400833151</v>
      </c>
      <c r="V111" s="76">
        <f>SUM(V103:V110)</f>
        <v>344526.5</v>
      </c>
      <c r="W111" s="41">
        <f>V111/Q111*100</f>
        <v>12.680839896558807</v>
      </c>
      <c r="X111" s="77">
        <f>SUM(X103:X110)</f>
        <v>144993.19999999998</v>
      </c>
      <c r="Y111" s="84">
        <f>X111/Q111*100</f>
        <v>5.3367028524358213</v>
      </c>
      <c r="Z111" s="78">
        <f>SUM(Z103:Z110)</f>
        <v>489519.7</v>
      </c>
      <c r="AA111" s="45">
        <f>Z111/Q111*100</f>
        <v>18.017542748994629</v>
      </c>
      <c r="AB111" s="179"/>
      <c r="AD111" s="176">
        <f>SUM(AD103:AD110)</f>
        <v>2716906</v>
      </c>
      <c r="AE111" s="74">
        <f>SUM(AE103:AE110)</f>
        <v>1203817.3999999999</v>
      </c>
      <c r="AF111" s="37">
        <f>AE111/AD111*100</f>
        <v>44.308393444602054</v>
      </c>
      <c r="AG111" s="75">
        <f>SUM(AG103:AG110)</f>
        <v>1136193.0499999998</v>
      </c>
      <c r="AH111" s="39">
        <f>AG111/AD111*100</f>
        <v>41.819372845435204</v>
      </c>
      <c r="AI111" s="76">
        <f>SUM(AI103:AI110)</f>
        <v>259767.19999999998</v>
      </c>
      <c r="AJ111" s="41">
        <f>AI111/AD111*100</f>
        <v>9.5611405032047472</v>
      </c>
      <c r="AK111" s="77">
        <f>SUM(AK103:AK110)</f>
        <v>117128.34999999999</v>
      </c>
      <c r="AL111" s="84">
        <f>AK111/AD111*100</f>
        <v>4.311093206757981</v>
      </c>
      <c r="AM111" s="78">
        <f>SUM(AM103:AM110)</f>
        <v>376895.55</v>
      </c>
      <c r="AN111" s="45">
        <f>AM111/AD111*100</f>
        <v>13.872233709962728</v>
      </c>
      <c r="AO111" s="179"/>
    </row>
    <row r="112" spans="2:41" ht="15.65" customHeight="1" x14ac:dyDescent="0.35">
      <c r="B112" s="222" t="s">
        <v>37</v>
      </c>
      <c r="C112" s="9" t="s">
        <v>160</v>
      </c>
      <c r="D112" s="163">
        <v>166202.57</v>
      </c>
      <c r="E112" s="152">
        <f t="shared" ref="E112:E119" si="122">F112/100*D112</f>
        <v>83101.285000000003</v>
      </c>
      <c r="F112" s="10">
        <v>50</v>
      </c>
      <c r="G112" s="155">
        <f t="shared" ref="G112:G119" si="123">H112/100*D112</f>
        <v>58170.8995</v>
      </c>
      <c r="H112" s="11">
        <v>35</v>
      </c>
      <c r="I112" s="157">
        <f t="shared" ref="I112:I119" si="124">J112/100*D112</f>
        <v>24930.3855</v>
      </c>
      <c r="J112" s="12">
        <v>15</v>
      </c>
      <c r="K112" s="159">
        <f t="shared" ref="K112:K119" si="125">L112/100*D112</f>
        <v>0</v>
      </c>
      <c r="L112" s="13">
        <v>0</v>
      </c>
      <c r="M112" s="14">
        <f>I112+K112</f>
        <v>24930.3855</v>
      </c>
      <c r="N112" s="15">
        <f t="shared" si="68"/>
        <v>15</v>
      </c>
      <c r="O112" s="185">
        <v>2</v>
      </c>
      <c r="Q112" s="186">
        <v>166202.57</v>
      </c>
      <c r="R112" s="152">
        <f t="shared" ref="R112:R119" si="126">S112/100*Q112</f>
        <v>74791.156500000012</v>
      </c>
      <c r="S112" s="10">
        <v>45</v>
      </c>
      <c r="T112" s="155">
        <f t="shared" ref="T112:T119" si="127">U112/100*Q112</f>
        <v>58170.8995</v>
      </c>
      <c r="U112" s="11">
        <v>35</v>
      </c>
      <c r="V112" s="157">
        <f t="shared" ref="V112:V119" si="128">W112/100*Q112</f>
        <v>24930.3855</v>
      </c>
      <c r="W112" s="12">
        <v>15</v>
      </c>
      <c r="X112" s="159">
        <f t="shared" ref="X112:X119" si="129">Y112/100*Q112</f>
        <v>8310.1285000000007</v>
      </c>
      <c r="Y112" s="13">
        <v>5</v>
      </c>
      <c r="Z112" s="14">
        <f>V112+X112</f>
        <v>33240.514000000003</v>
      </c>
      <c r="AA112" s="15">
        <f t="shared" ref="AA112:AA119" si="130">Y112+W112</f>
        <v>20</v>
      </c>
      <c r="AB112" s="172">
        <v>3</v>
      </c>
      <c r="AD112" s="186">
        <v>166202.57</v>
      </c>
      <c r="AE112" s="152">
        <f t="shared" ref="AE112:AE119" si="131">AF112/100*AD112</f>
        <v>91411.41350000001</v>
      </c>
      <c r="AF112" s="10">
        <v>55</v>
      </c>
      <c r="AG112" s="155">
        <f t="shared" ref="AG112:AG119" si="132">AH112/100*AD112</f>
        <v>58170.8995</v>
      </c>
      <c r="AH112" s="11">
        <v>35</v>
      </c>
      <c r="AI112" s="157">
        <f t="shared" ref="AI112:AI119" si="133">AJ112/100*AD112</f>
        <v>16620.257000000001</v>
      </c>
      <c r="AJ112" s="12">
        <v>10</v>
      </c>
      <c r="AK112" s="159">
        <f t="shared" ref="AK112:AK119" si="134">AL112/100*AD112</f>
        <v>0</v>
      </c>
      <c r="AL112" s="13">
        <v>0</v>
      </c>
      <c r="AM112" s="14">
        <f>AI112+AK112</f>
        <v>16620.257000000001</v>
      </c>
      <c r="AN112" s="15">
        <f t="shared" ref="AN112:AN119" si="135">AL112+AJ112</f>
        <v>10</v>
      </c>
      <c r="AO112" s="185">
        <v>2</v>
      </c>
    </row>
    <row r="113" spans="2:41" x14ac:dyDescent="0.35">
      <c r="B113" s="223"/>
      <c r="C113" s="24" t="s">
        <v>38</v>
      </c>
      <c r="D113" s="24">
        <v>192969</v>
      </c>
      <c r="E113" s="152">
        <f t="shared" si="122"/>
        <v>96484.5</v>
      </c>
      <c r="F113" s="17">
        <v>50</v>
      </c>
      <c r="G113" s="155">
        <f t="shared" si="123"/>
        <v>48242.25</v>
      </c>
      <c r="H113" s="18">
        <v>25</v>
      </c>
      <c r="I113" s="157">
        <f t="shared" si="124"/>
        <v>38593.800000000003</v>
      </c>
      <c r="J113" s="19">
        <v>20</v>
      </c>
      <c r="K113" s="159">
        <f t="shared" si="125"/>
        <v>9648.4500000000007</v>
      </c>
      <c r="L113" s="20">
        <v>5</v>
      </c>
      <c r="M113" s="21">
        <f>I113+K113</f>
        <v>48242.25</v>
      </c>
      <c r="N113" s="22">
        <f t="shared" si="68"/>
        <v>25</v>
      </c>
      <c r="O113" s="172">
        <v>3</v>
      </c>
      <c r="Q113" s="171">
        <v>192969</v>
      </c>
      <c r="R113" s="152">
        <f t="shared" si="126"/>
        <v>86836.05</v>
      </c>
      <c r="S113" s="17">
        <v>45</v>
      </c>
      <c r="T113" s="155">
        <f t="shared" si="127"/>
        <v>48242.25</v>
      </c>
      <c r="U113" s="18">
        <v>25</v>
      </c>
      <c r="V113" s="157">
        <f t="shared" si="128"/>
        <v>48242.25</v>
      </c>
      <c r="W113" s="19">
        <v>25</v>
      </c>
      <c r="X113" s="159">
        <f t="shared" si="129"/>
        <v>9648.4500000000007</v>
      </c>
      <c r="Y113" s="20">
        <v>5</v>
      </c>
      <c r="Z113" s="21">
        <f>V113+X113</f>
        <v>57890.7</v>
      </c>
      <c r="AA113" s="22">
        <f t="shared" si="130"/>
        <v>30</v>
      </c>
      <c r="AB113" s="172">
        <v>3</v>
      </c>
      <c r="AD113" s="171">
        <v>192969</v>
      </c>
      <c r="AE113" s="152">
        <f t="shared" si="131"/>
        <v>106132.95000000001</v>
      </c>
      <c r="AF113" s="17">
        <v>55</v>
      </c>
      <c r="AG113" s="155">
        <f t="shared" si="132"/>
        <v>48242.25</v>
      </c>
      <c r="AH113" s="18">
        <v>25</v>
      </c>
      <c r="AI113" s="157">
        <f t="shared" si="133"/>
        <v>28945.35</v>
      </c>
      <c r="AJ113" s="19">
        <v>15</v>
      </c>
      <c r="AK113" s="159">
        <f t="shared" si="134"/>
        <v>9648.4500000000007</v>
      </c>
      <c r="AL113" s="20">
        <v>5</v>
      </c>
      <c r="AM113" s="21">
        <f>AI113+AK113</f>
        <v>38593.800000000003</v>
      </c>
      <c r="AN113" s="22">
        <f t="shared" si="135"/>
        <v>20</v>
      </c>
      <c r="AO113" s="172">
        <v>3</v>
      </c>
    </row>
    <row r="114" spans="2:41" x14ac:dyDescent="0.35">
      <c r="B114" s="223"/>
      <c r="C114" s="24" t="s">
        <v>161</v>
      </c>
      <c r="D114" s="24">
        <v>243462</v>
      </c>
      <c r="E114" s="152">
        <f t="shared" si="122"/>
        <v>146077.19999999998</v>
      </c>
      <c r="F114" s="17">
        <v>60</v>
      </c>
      <c r="G114" s="155">
        <f t="shared" si="123"/>
        <v>73038.599999999991</v>
      </c>
      <c r="H114" s="18">
        <v>30</v>
      </c>
      <c r="I114" s="157">
        <f t="shared" si="124"/>
        <v>24346.2</v>
      </c>
      <c r="J114" s="19">
        <v>10</v>
      </c>
      <c r="K114" s="159">
        <f t="shared" si="125"/>
        <v>0</v>
      </c>
      <c r="L114" s="20">
        <v>0</v>
      </c>
      <c r="M114" s="21">
        <f t="shared" ref="M114:M119" si="136">I114+K114</f>
        <v>24346.2</v>
      </c>
      <c r="N114" s="22">
        <f t="shared" si="68"/>
        <v>10</v>
      </c>
      <c r="O114" s="173">
        <v>2</v>
      </c>
      <c r="Q114" s="171">
        <v>243462</v>
      </c>
      <c r="R114" s="152">
        <f t="shared" si="126"/>
        <v>133904.1</v>
      </c>
      <c r="S114" s="17">
        <v>55</v>
      </c>
      <c r="T114" s="155">
        <f t="shared" si="127"/>
        <v>73038.599999999991</v>
      </c>
      <c r="U114" s="18">
        <v>30</v>
      </c>
      <c r="V114" s="157">
        <f t="shared" si="128"/>
        <v>36519.299999999996</v>
      </c>
      <c r="W114" s="19">
        <v>15</v>
      </c>
      <c r="X114" s="159">
        <f t="shared" si="129"/>
        <v>0</v>
      </c>
      <c r="Y114" s="20">
        <v>0</v>
      </c>
      <c r="Z114" s="21">
        <f t="shared" ref="Z114:Z119" si="137">V114+X114</f>
        <v>36519.299999999996</v>
      </c>
      <c r="AA114" s="22">
        <f t="shared" si="130"/>
        <v>15</v>
      </c>
      <c r="AB114" s="173">
        <v>2</v>
      </c>
      <c r="AD114" s="171">
        <v>243462</v>
      </c>
      <c r="AE114" s="152">
        <f t="shared" si="131"/>
        <v>158250.30000000002</v>
      </c>
      <c r="AF114" s="17">
        <v>65</v>
      </c>
      <c r="AG114" s="155">
        <f t="shared" si="132"/>
        <v>60865.5</v>
      </c>
      <c r="AH114" s="18">
        <v>25</v>
      </c>
      <c r="AI114" s="157">
        <f t="shared" si="133"/>
        <v>24346.2</v>
      </c>
      <c r="AJ114" s="19">
        <v>10</v>
      </c>
      <c r="AK114" s="159">
        <f t="shared" si="134"/>
        <v>0</v>
      </c>
      <c r="AL114" s="20">
        <v>0</v>
      </c>
      <c r="AM114" s="21">
        <f t="shared" ref="AM114:AM119" si="138">AI114+AK114</f>
        <v>24346.2</v>
      </c>
      <c r="AN114" s="22">
        <f t="shared" si="135"/>
        <v>10</v>
      </c>
      <c r="AO114" s="173">
        <v>2</v>
      </c>
    </row>
    <row r="115" spans="2:41" x14ac:dyDescent="0.35">
      <c r="B115" s="223"/>
      <c r="C115" s="24" t="s">
        <v>162</v>
      </c>
      <c r="D115" s="24">
        <v>187388</v>
      </c>
      <c r="E115" s="152">
        <f t="shared" si="122"/>
        <v>103063.40000000001</v>
      </c>
      <c r="F115" s="17">
        <v>55</v>
      </c>
      <c r="G115" s="155">
        <f t="shared" si="123"/>
        <v>46847</v>
      </c>
      <c r="H115" s="18">
        <v>25</v>
      </c>
      <c r="I115" s="157">
        <f t="shared" si="124"/>
        <v>28108.2</v>
      </c>
      <c r="J115" s="19">
        <v>15</v>
      </c>
      <c r="K115" s="159">
        <f t="shared" si="125"/>
        <v>9369.4</v>
      </c>
      <c r="L115" s="20">
        <v>5</v>
      </c>
      <c r="M115" s="21">
        <f t="shared" si="136"/>
        <v>37477.599999999999</v>
      </c>
      <c r="N115" s="22">
        <f t="shared" si="68"/>
        <v>20</v>
      </c>
      <c r="O115" s="172">
        <v>3</v>
      </c>
      <c r="Q115" s="171">
        <v>187388</v>
      </c>
      <c r="R115" s="152">
        <f t="shared" si="126"/>
        <v>84324.6</v>
      </c>
      <c r="S115" s="17">
        <v>45</v>
      </c>
      <c r="T115" s="155">
        <f t="shared" si="127"/>
        <v>46847</v>
      </c>
      <c r="U115" s="18">
        <v>25</v>
      </c>
      <c r="V115" s="157">
        <f t="shared" si="128"/>
        <v>37477.599999999999</v>
      </c>
      <c r="W115" s="19">
        <v>20</v>
      </c>
      <c r="X115" s="159">
        <f t="shared" si="129"/>
        <v>18738.8</v>
      </c>
      <c r="Y115" s="20">
        <v>10</v>
      </c>
      <c r="Z115" s="21">
        <f t="shared" si="137"/>
        <v>56216.399999999994</v>
      </c>
      <c r="AA115" s="22">
        <f t="shared" si="130"/>
        <v>30</v>
      </c>
      <c r="AB115" s="172">
        <v>3</v>
      </c>
      <c r="AD115" s="171">
        <v>187388</v>
      </c>
      <c r="AE115" s="152">
        <f t="shared" si="131"/>
        <v>103063.40000000001</v>
      </c>
      <c r="AF115" s="17">
        <v>55</v>
      </c>
      <c r="AG115" s="155">
        <f t="shared" si="132"/>
        <v>37477.599999999999</v>
      </c>
      <c r="AH115" s="18">
        <v>20</v>
      </c>
      <c r="AI115" s="157">
        <f t="shared" si="133"/>
        <v>37477.599999999999</v>
      </c>
      <c r="AJ115" s="19">
        <v>20</v>
      </c>
      <c r="AK115" s="159">
        <f t="shared" si="134"/>
        <v>9369.4</v>
      </c>
      <c r="AL115" s="20">
        <v>5</v>
      </c>
      <c r="AM115" s="21">
        <f t="shared" si="138"/>
        <v>46847</v>
      </c>
      <c r="AN115" s="22">
        <f t="shared" si="135"/>
        <v>25</v>
      </c>
      <c r="AO115" s="172">
        <v>3</v>
      </c>
    </row>
    <row r="116" spans="2:41" x14ac:dyDescent="0.35">
      <c r="B116" s="223"/>
      <c r="C116" s="24" t="s">
        <v>163</v>
      </c>
      <c r="D116" s="24">
        <v>569564</v>
      </c>
      <c r="E116" s="152">
        <f t="shared" si="122"/>
        <v>313260.2</v>
      </c>
      <c r="F116" s="17">
        <v>55</v>
      </c>
      <c r="G116" s="155">
        <f t="shared" si="123"/>
        <v>142391</v>
      </c>
      <c r="H116" s="18">
        <v>25</v>
      </c>
      <c r="I116" s="157">
        <f t="shared" si="124"/>
        <v>113912.8</v>
      </c>
      <c r="J116" s="19">
        <v>20</v>
      </c>
      <c r="K116" s="159">
        <f t="shared" si="125"/>
        <v>0</v>
      </c>
      <c r="L116" s="20">
        <v>0</v>
      </c>
      <c r="M116" s="21">
        <f t="shared" si="136"/>
        <v>113912.8</v>
      </c>
      <c r="N116" s="22">
        <f t="shared" si="68"/>
        <v>20</v>
      </c>
      <c r="O116" s="172">
        <v>3</v>
      </c>
      <c r="Q116" s="171">
        <v>569564</v>
      </c>
      <c r="R116" s="152">
        <f t="shared" si="126"/>
        <v>256303.80000000002</v>
      </c>
      <c r="S116" s="17">
        <v>45</v>
      </c>
      <c r="T116" s="155">
        <f t="shared" si="127"/>
        <v>170869.19999999998</v>
      </c>
      <c r="U116" s="18">
        <v>30</v>
      </c>
      <c r="V116" s="157">
        <f t="shared" si="128"/>
        <v>113912.8</v>
      </c>
      <c r="W116" s="19">
        <v>20</v>
      </c>
      <c r="X116" s="159">
        <f t="shared" si="129"/>
        <v>28478.2</v>
      </c>
      <c r="Y116" s="20">
        <v>5</v>
      </c>
      <c r="Z116" s="21">
        <f t="shared" si="137"/>
        <v>142391</v>
      </c>
      <c r="AA116" s="22">
        <f t="shared" si="130"/>
        <v>25</v>
      </c>
      <c r="AB116" s="172">
        <v>3</v>
      </c>
      <c r="AD116" s="171">
        <v>569564</v>
      </c>
      <c r="AE116" s="152">
        <f t="shared" si="131"/>
        <v>341738.39999999997</v>
      </c>
      <c r="AF116" s="17">
        <v>60</v>
      </c>
      <c r="AG116" s="155">
        <f t="shared" si="132"/>
        <v>142391</v>
      </c>
      <c r="AH116" s="18">
        <v>25</v>
      </c>
      <c r="AI116" s="157">
        <f t="shared" si="133"/>
        <v>85434.599999999991</v>
      </c>
      <c r="AJ116" s="19">
        <v>15</v>
      </c>
      <c r="AK116" s="159">
        <f t="shared" si="134"/>
        <v>0</v>
      </c>
      <c r="AL116" s="20">
        <v>0</v>
      </c>
      <c r="AM116" s="21">
        <f t="shared" si="138"/>
        <v>85434.599999999991</v>
      </c>
      <c r="AN116" s="22">
        <f t="shared" si="135"/>
        <v>15</v>
      </c>
      <c r="AO116" s="173">
        <v>2</v>
      </c>
    </row>
    <row r="117" spans="2:41" x14ac:dyDescent="0.35">
      <c r="B117" s="223"/>
      <c r="C117" s="24" t="s">
        <v>164</v>
      </c>
      <c r="D117" s="24">
        <v>285852</v>
      </c>
      <c r="E117" s="152">
        <f t="shared" si="122"/>
        <v>142926</v>
      </c>
      <c r="F117" s="17">
        <v>50</v>
      </c>
      <c r="G117" s="155">
        <f t="shared" si="123"/>
        <v>57170.400000000001</v>
      </c>
      <c r="H117" s="18">
        <v>20</v>
      </c>
      <c r="I117" s="157">
        <f t="shared" si="124"/>
        <v>71463</v>
      </c>
      <c r="J117" s="19">
        <v>25</v>
      </c>
      <c r="K117" s="159">
        <f t="shared" si="125"/>
        <v>14292.6</v>
      </c>
      <c r="L117" s="20">
        <v>5</v>
      </c>
      <c r="M117" s="21">
        <f t="shared" si="136"/>
        <v>85755.6</v>
      </c>
      <c r="N117" s="22">
        <f t="shared" si="68"/>
        <v>30</v>
      </c>
      <c r="O117" s="172">
        <v>3</v>
      </c>
      <c r="Q117" s="171">
        <v>285852</v>
      </c>
      <c r="R117" s="152">
        <f t="shared" si="126"/>
        <v>128633.40000000001</v>
      </c>
      <c r="S117" s="17">
        <v>45</v>
      </c>
      <c r="T117" s="155">
        <f t="shared" si="127"/>
        <v>71463</v>
      </c>
      <c r="U117" s="18">
        <v>25</v>
      </c>
      <c r="V117" s="157">
        <f t="shared" si="128"/>
        <v>57170.400000000001</v>
      </c>
      <c r="W117" s="19">
        <v>20</v>
      </c>
      <c r="X117" s="159">
        <f t="shared" si="129"/>
        <v>28585.200000000001</v>
      </c>
      <c r="Y117" s="20">
        <v>10</v>
      </c>
      <c r="Z117" s="21">
        <f t="shared" si="137"/>
        <v>85755.6</v>
      </c>
      <c r="AA117" s="22">
        <f t="shared" si="130"/>
        <v>30</v>
      </c>
      <c r="AB117" s="172">
        <v>3</v>
      </c>
      <c r="AD117" s="171">
        <v>285852</v>
      </c>
      <c r="AE117" s="152">
        <f t="shared" si="131"/>
        <v>142926</v>
      </c>
      <c r="AF117" s="17">
        <v>50</v>
      </c>
      <c r="AG117" s="155">
        <f t="shared" si="132"/>
        <v>71463</v>
      </c>
      <c r="AH117" s="18">
        <v>25</v>
      </c>
      <c r="AI117" s="157">
        <f t="shared" si="133"/>
        <v>57170.400000000001</v>
      </c>
      <c r="AJ117" s="19">
        <v>20</v>
      </c>
      <c r="AK117" s="159">
        <f t="shared" si="134"/>
        <v>14292.6</v>
      </c>
      <c r="AL117" s="20">
        <v>5</v>
      </c>
      <c r="AM117" s="21">
        <f t="shared" si="138"/>
        <v>71463</v>
      </c>
      <c r="AN117" s="22">
        <f t="shared" si="135"/>
        <v>25</v>
      </c>
      <c r="AO117" s="172">
        <v>3</v>
      </c>
    </row>
    <row r="118" spans="2:41" x14ac:dyDescent="0.35">
      <c r="B118" s="223"/>
      <c r="C118" s="24" t="s">
        <v>165</v>
      </c>
      <c r="D118" s="24">
        <v>137947</v>
      </c>
      <c r="E118" s="152">
        <f t="shared" si="122"/>
        <v>75870.850000000006</v>
      </c>
      <c r="F118" s="17">
        <v>55</v>
      </c>
      <c r="G118" s="155">
        <f t="shared" si="123"/>
        <v>27589.4</v>
      </c>
      <c r="H118" s="18">
        <v>20</v>
      </c>
      <c r="I118" s="157">
        <f t="shared" si="124"/>
        <v>27589.4</v>
      </c>
      <c r="J118" s="19">
        <v>20</v>
      </c>
      <c r="K118" s="159">
        <f t="shared" si="125"/>
        <v>6897.35</v>
      </c>
      <c r="L118" s="20">
        <v>5</v>
      </c>
      <c r="M118" s="21">
        <f t="shared" si="136"/>
        <v>34486.75</v>
      </c>
      <c r="N118" s="22">
        <f t="shared" si="68"/>
        <v>25</v>
      </c>
      <c r="O118" s="172">
        <v>3</v>
      </c>
      <c r="Q118" s="171">
        <v>137947</v>
      </c>
      <c r="R118" s="152">
        <f t="shared" si="126"/>
        <v>68973.5</v>
      </c>
      <c r="S118" s="17">
        <v>50</v>
      </c>
      <c r="T118" s="155">
        <f t="shared" si="127"/>
        <v>27589.4</v>
      </c>
      <c r="U118" s="18">
        <v>20</v>
      </c>
      <c r="V118" s="157">
        <f t="shared" si="128"/>
        <v>34486.75</v>
      </c>
      <c r="W118" s="19">
        <v>25</v>
      </c>
      <c r="X118" s="159">
        <f t="shared" si="129"/>
        <v>6897.35</v>
      </c>
      <c r="Y118" s="20">
        <v>5</v>
      </c>
      <c r="Z118" s="21">
        <f t="shared" si="137"/>
        <v>41384.1</v>
      </c>
      <c r="AA118" s="22">
        <f t="shared" si="130"/>
        <v>30</v>
      </c>
      <c r="AB118" s="172">
        <v>3</v>
      </c>
      <c r="AD118" s="171">
        <v>137947</v>
      </c>
      <c r="AE118" s="152">
        <f t="shared" si="131"/>
        <v>75870.850000000006</v>
      </c>
      <c r="AF118" s="17">
        <v>55</v>
      </c>
      <c r="AG118" s="155">
        <f t="shared" si="132"/>
        <v>27589.4</v>
      </c>
      <c r="AH118" s="18">
        <v>20</v>
      </c>
      <c r="AI118" s="157">
        <f t="shared" si="133"/>
        <v>27589.4</v>
      </c>
      <c r="AJ118" s="19">
        <v>20</v>
      </c>
      <c r="AK118" s="159">
        <f t="shared" si="134"/>
        <v>6897.35</v>
      </c>
      <c r="AL118" s="20">
        <v>5</v>
      </c>
      <c r="AM118" s="21">
        <f t="shared" si="138"/>
        <v>34486.75</v>
      </c>
      <c r="AN118" s="22">
        <f t="shared" si="135"/>
        <v>25</v>
      </c>
      <c r="AO118" s="172">
        <v>3</v>
      </c>
    </row>
    <row r="119" spans="2:41" x14ac:dyDescent="0.35">
      <c r="B119" s="223"/>
      <c r="C119" s="24" t="s">
        <v>166</v>
      </c>
      <c r="D119" s="24">
        <v>364206</v>
      </c>
      <c r="E119" s="152">
        <f t="shared" si="122"/>
        <v>200313.30000000002</v>
      </c>
      <c r="F119" s="47">
        <v>55</v>
      </c>
      <c r="G119" s="155">
        <f t="shared" si="123"/>
        <v>109261.8</v>
      </c>
      <c r="H119" s="48">
        <v>30</v>
      </c>
      <c r="I119" s="157">
        <f t="shared" si="124"/>
        <v>54630.9</v>
      </c>
      <c r="J119" s="49">
        <v>15</v>
      </c>
      <c r="K119" s="159">
        <f t="shared" si="125"/>
        <v>0</v>
      </c>
      <c r="L119" s="30">
        <v>0</v>
      </c>
      <c r="M119" s="50">
        <f t="shared" si="136"/>
        <v>54630.9</v>
      </c>
      <c r="N119" s="51">
        <f t="shared" si="68"/>
        <v>15</v>
      </c>
      <c r="O119" s="178">
        <v>2</v>
      </c>
      <c r="Q119" s="171">
        <v>364206</v>
      </c>
      <c r="R119" s="152">
        <f t="shared" si="126"/>
        <v>182103</v>
      </c>
      <c r="S119" s="47">
        <v>50</v>
      </c>
      <c r="T119" s="155">
        <f t="shared" si="127"/>
        <v>109261.8</v>
      </c>
      <c r="U119" s="48">
        <v>30</v>
      </c>
      <c r="V119" s="157">
        <f t="shared" si="128"/>
        <v>54630.9</v>
      </c>
      <c r="W119" s="49">
        <v>15</v>
      </c>
      <c r="X119" s="159">
        <f t="shared" si="129"/>
        <v>18210.3</v>
      </c>
      <c r="Y119" s="30">
        <v>5</v>
      </c>
      <c r="Z119" s="50">
        <f t="shared" si="137"/>
        <v>72841.2</v>
      </c>
      <c r="AA119" s="51">
        <f t="shared" si="130"/>
        <v>20</v>
      </c>
      <c r="AB119" s="172">
        <v>3</v>
      </c>
      <c r="AD119" s="171">
        <v>364206</v>
      </c>
      <c r="AE119" s="152">
        <f t="shared" si="131"/>
        <v>218523.6</v>
      </c>
      <c r="AF119" s="47">
        <v>60</v>
      </c>
      <c r="AG119" s="155">
        <f t="shared" si="132"/>
        <v>109261.8</v>
      </c>
      <c r="AH119" s="48">
        <v>30</v>
      </c>
      <c r="AI119" s="157">
        <f t="shared" si="133"/>
        <v>36420.6</v>
      </c>
      <c r="AJ119" s="49">
        <v>10</v>
      </c>
      <c r="AK119" s="159">
        <f t="shared" si="134"/>
        <v>0</v>
      </c>
      <c r="AL119" s="30">
        <v>0</v>
      </c>
      <c r="AM119" s="50">
        <f t="shared" si="138"/>
        <v>36420.6</v>
      </c>
      <c r="AN119" s="51">
        <f t="shared" si="135"/>
        <v>10</v>
      </c>
      <c r="AO119" s="178">
        <v>2</v>
      </c>
    </row>
    <row r="120" spans="2:41" ht="15" thickBot="1" x14ac:dyDescent="0.4">
      <c r="B120" s="223"/>
      <c r="C120" s="54" t="s">
        <v>15</v>
      </c>
      <c r="D120" s="35">
        <f>SUM(D112:D119)</f>
        <v>2147590.5700000003</v>
      </c>
      <c r="E120" s="74">
        <f>SUM(E112:E119)</f>
        <v>1161096.7349999999</v>
      </c>
      <c r="F120" s="37">
        <f>E120/D120*100</f>
        <v>54.065088160635746</v>
      </c>
      <c r="G120" s="75">
        <f>SUM(G112:G119)</f>
        <v>562711.34950000001</v>
      </c>
      <c r="H120" s="39">
        <f>G120/D120*100</f>
        <v>26.201984557047108</v>
      </c>
      <c r="I120" s="76">
        <f>SUM(I112:I119)</f>
        <v>383574.68550000002</v>
      </c>
      <c r="J120" s="41">
        <f>I120/D120*100</f>
        <v>17.860698908731003</v>
      </c>
      <c r="K120" s="77">
        <f>SUM(K112:K119)</f>
        <v>40207.799999999996</v>
      </c>
      <c r="L120" s="84">
        <f>K120/D120*100</f>
        <v>1.8722283735861249</v>
      </c>
      <c r="M120" s="83">
        <f>SUM(M112:M119)</f>
        <v>423782.48550000007</v>
      </c>
      <c r="N120" s="45">
        <f>M120/D120*100</f>
        <v>19.732927282317132</v>
      </c>
      <c r="O120" s="179"/>
      <c r="Q120" s="176">
        <f>SUM(Q112:Q119)</f>
        <v>2147590.5700000003</v>
      </c>
      <c r="R120" s="74">
        <f>SUM(R112:R119)</f>
        <v>1015869.6065000001</v>
      </c>
      <c r="S120" s="37">
        <f>R120/Q120*100</f>
        <v>47.302759692225692</v>
      </c>
      <c r="T120" s="75">
        <f>SUM(T112:T119)</f>
        <v>605482.14950000006</v>
      </c>
      <c r="U120" s="39">
        <f>T120/Q120*100</f>
        <v>28.193555976547241</v>
      </c>
      <c r="V120" s="76">
        <f>SUM(V112:V119)</f>
        <v>407370.38550000003</v>
      </c>
      <c r="W120" s="41">
        <f>V120/Q120*100</f>
        <v>18.968717370555414</v>
      </c>
      <c r="X120" s="77">
        <f>SUM(X112:X119)</f>
        <v>118868.42850000001</v>
      </c>
      <c r="Y120" s="84">
        <f>X120/Q120*100</f>
        <v>5.5349669606716514</v>
      </c>
      <c r="Z120" s="78">
        <f>SUM(Z112:Z119)</f>
        <v>526238.8139999999</v>
      </c>
      <c r="AA120" s="45">
        <f>Z120/Q120*100</f>
        <v>24.503684331227056</v>
      </c>
      <c r="AB120" s="179"/>
      <c r="AD120" s="176">
        <f>SUM(AD112:AD119)</f>
        <v>2147590.5700000003</v>
      </c>
      <c r="AE120" s="74">
        <f>SUM(AE112:AE119)</f>
        <v>1237916.9135</v>
      </c>
      <c r="AF120" s="37">
        <f>AE120/AD120*100</f>
        <v>57.64212838297199</v>
      </c>
      <c r="AG120" s="75">
        <f>SUM(AG112:AG119)</f>
        <v>555461.4495000001</v>
      </c>
      <c r="AH120" s="39">
        <f>AG120/AD120*100</f>
        <v>25.864401588427537</v>
      </c>
      <c r="AI120" s="76">
        <f>SUM(AI112:AI119)</f>
        <v>314004.40699999995</v>
      </c>
      <c r="AJ120" s="41">
        <f>AI120/AD120*100</f>
        <v>14.621241655014341</v>
      </c>
      <c r="AK120" s="77">
        <f>SUM(AK112:AK119)</f>
        <v>40207.799999999996</v>
      </c>
      <c r="AL120" s="84">
        <f>AK120/AD120*100</f>
        <v>1.8722283735861249</v>
      </c>
      <c r="AM120" s="78">
        <f>SUM(AM112:AM119)</f>
        <v>354212.20699999994</v>
      </c>
      <c r="AN120" s="45">
        <f>AM120/AD120*100</f>
        <v>16.493470028600466</v>
      </c>
      <c r="AO120" s="179"/>
    </row>
    <row r="121" spans="2:41" x14ac:dyDescent="0.35">
      <c r="B121" s="222" t="s">
        <v>39</v>
      </c>
      <c r="C121" s="9" t="s">
        <v>167</v>
      </c>
      <c r="D121" s="9">
        <v>112847</v>
      </c>
      <c r="E121" s="152">
        <f t="shared" ref="E121:E134" si="139">F121/100*D121</f>
        <v>73350.55</v>
      </c>
      <c r="F121" s="10">
        <v>65</v>
      </c>
      <c r="G121" s="155">
        <f t="shared" ref="G121:G134" si="140">H121/100*D121</f>
        <v>28211.75</v>
      </c>
      <c r="H121" s="11">
        <v>25</v>
      </c>
      <c r="I121" s="157">
        <f t="shared" ref="I121:I134" si="141">J121/100*D121</f>
        <v>11284.7</v>
      </c>
      <c r="J121" s="12">
        <v>10</v>
      </c>
      <c r="K121" s="159">
        <f t="shared" ref="K121:K134" si="142">L121/100*D121</f>
        <v>0</v>
      </c>
      <c r="L121" s="13">
        <v>0</v>
      </c>
      <c r="M121" s="14">
        <f>I121+K121</f>
        <v>11284.7</v>
      </c>
      <c r="N121" s="15">
        <f>L121+J121</f>
        <v>10</v>
      </c>
      <c r="O121" s="185">
        <v>2</v>
      </c>
      <c r="Q121" s="169">
        <v>112847</v>
      </c>
      <c r="R121" s="152">
        <f t="shared" ref="R121:R134" si="143">S121/100*Q121</f>
        <v>67708.2</v>
      </c>
      <c r="S121" s="10">
        <v>60</v>
      </c>
      <c r="T121" s="155">
        <f t="shared" ref="T121:T134" si="144">U121/100*Q121</f>
        <v>33854.1</v>
      </c>
      <c r="U121" s="11">
        <v>30</v>
      </c>
      <c r="V121" s="157">
        <f t="shared" ref="V121:V134" si="145">W121/100*Q121</f>
        <v>5642.35</v>
      </c>
      <c r="W121" s="12">
        <v>5</v>
      </c>
      <c r="X121" s="159">
        <f t="shared" ref="X121:X134" si="146">Y121/100*Q121</f>
        <v>5642.35</v>
      </c>
      <c r="Y121" s="13">
        <v>5</v>
      </c>
      <c r="Z121" s="14">
        <f>V121+X121</f>
        <v>11284.7</v>
      </c>
      <c r="AA121" s="15">
        <f>Y121+W121</f>
        <v>10</v>
      </c>
      <c r="AB121" s="185">
        <v>2</v>
      </c>
      <c r="AD121" s="169">
        <v>112847</v>
      </c>
      <c r="AE121" s="152">
        <f t="shared" ref="AE121:AE134" si="147">AF121/100*AD121</f>
        <v>84635.25</v>
      </c>
      <c r="AF121" s="10">
        <v>75</v>
      </c>
      <c r="AG121" s="155">
        <f t="shared" ref="AG121:AG134" si="148">AH121/100*AD121</f>
        <v>22569.4</v>
      </c>
      <c r="AH121" s="11">
        <v>20</v>
      </c>
      <c r="AI121" s="157">
        <f t="shared" ref="AI121:AI134" si="149">AJ121/100*AD121</f>
        <v>5642.35</v>
      </c>
      <c r="AJ121" s="12">
        <v>5</v>
      </c>
      <c r="AK121" s="159">
        <f t="shared" ref="AK121:AK134" si="150">AL121/100*AD121</f>
        <v>0</v>
      </c>
      <c r="AL121" s="13">
        <v>0</v>
      </c>
      <c r="AM121" s="14">
        <f>AI121+AK121</f>
        <v>5642.35</v>
      </c>
      <c r="AN121" s="15">
        <f>AL121+AJ121</f>
        <v>5</v>
      </c>
      <c r="AO121" s="185">
        <v>2</v>
      </c>
    </row>
    <row r="122" spans="2:41" x14ac:dyDescent="0.35">
      <c r="B122" s="223"/>
      <c r="C122" s="24" t="s">
        <v>40</v>
      </c>
      <c r="D122" s="24">
        <v>124005</v>
      </c>
      <c r="E122" s="152">
        <f t="shared" si="139"/>
        <v>80603.25</v>
      </c>
      <c r="F122" s="17">
        <v>65</v>
      </c>
      <c r="G122" s="155">
        <f t="shared" si="140"/>
        <v>31001.25</v>
      </c>
      <c r="H122" s="18">
        <v>25</v>
      </c>
      <c r="I122" s="157">
        <f t="shared" si="141"/>
        <v>12400.5</v>
      </c>
      <c r="J122" s="19">
        <v>10</v>
      </c>
      <c r="K122" s="159">
        <f t="shared" si="142"/>
        <v>0</v>
      </c>
      <c r="L122" s="20">
        <v>0</v>
      </c>
      <c r="M122" s="21">
        <f>I122+K122</f>
        <v>12400.5</v>
      </c>
      <c r="N122" s="22">
        <f>L122+J122</f>
        <v>10</v>
      </c>
      <c r="O122" s="173">
        <v>2</v>
      </c>
      <c r="Q122" s="171">
        <v>124005</v>
      </c>
      <c r="R122" s="152">
        <f t="shared" si="143"/>
        <v>74403</v>
      </c>
      <c r="S122" s="17">
        <v>60</v>
      </c>
      <c r="T122" s="155">
        <f t="shared" si="144"/>
        <v>37201.5</v>
      </c>
      <c r="U122" s="18">
        <v>30</v>
      </c>
      <c r="V122" s="157">
        <f t="shared" si="145"/>
        <v>6200.25</v>
      </c>
      <c r="W122" s="19">
        <v>5</v>
      </c>
      <c r="X122" s="159">
        <f t="shared" si="146"/>
        <v>6200.25</v>
      </c>
      <c r="Y122" s="20">
        <v>5</v>
      </c>
      <c r="Z122" s="21">
        <f>V122+X122</f>
        <v>12400.5</v>
      </c>
      <c r="AA122" s="22">
        <f>Y122+W122</f>
        <v>10</v>
      </c>
      <c r="AB122" s="173">
        <v>2</v>
      </c>
      <c r="AD122" s="171">
        <v>124005</v>
      </c>
      <c r="AE122" s="152">
        <f t="shared" si="147"/>
        <v>80603.25</v>
      </c>
      <c r="AF122" s="17">
        <v>65</v>
      </c>
      <c r="AG122" s="155">
        <f t="shared" si="148"/>
        <v>37201.5</v>
      </c>
      <c r="AH122" s="18">
        <v>30</v>
      </c>
      <c r="AI122" s="157">
        <f t="shared" si="149"/>
        <v>6200.25</v>
      </c>
      <c r="AJ122" s="19">
        <v>5</v>
      </c>
      <c r="AK122" s="159">
        <f t="shared" si="150"/>
        <v>0</v>
      </c>
      <c r="AL122" s="20">
        <v>0</v>
      </c>
      <c r="AM122" s="21">
        <f>AI122+AK122</f>
        <v>6200.25</v>
      </c>
      <c r="AN122" s="22">
        <f>AL122+AJ122</f>
        <v>5</v>
      </c>
      <c r="AO122" s="173">
        <v>2</v>
      </c>
    </row>
    <row r="123" spans="2:41" x14ac:dyDescent="0.35">
      <c r="B123" s="223"/>
      <c r="C123" s="24" t="s">
        <v>168</v>
      </c>
      <c r="D123" s="24">
        <v>80588</v>
      </c>
      <c r="E123" s="152">
        <f t="shared" si="139"/>
        <v>48352.799999999996</v>
      </c>
      <c r="F123" s="17">
        <v>60</v>
      </c>
      <c r="G123" s="155">
        <f t="shared" si="140"/>
        <v>24176.399999999998</v>
      </c>
      <c r="H123" s="18">
        <v>30</v>
      </c>
      <c r="I123" s="157">
        <f t="shared" si="141"/>
        <v>8058.8</v>
      </c>
      <c r="J123" s="19">
        <v>10</v>
      </c>
      <c r="K123" s="159">
        <f t="shared" si="142"/>
        <v>0</v>
      </c>
      <c r="L123" s="20">
        <v>0</v>
      </c>
      <c r="M123" s="21">
        <f t="shared" ref="M123:M134" si="151">I123+K123</f>
        <v>8058.8</v>
      </c>
      <c r="N123" s="22">
        <f t="shared" ref="N123:N134" si="152">L123+J123</f>
        <v>10</v>
      </c>
      <c r="O123" s="173">
        <v>2</v>
      </c>
      <c r="Q123" s="171">
        <v>80588</v>
      </c>
      <c r="R123" s="152">
        <f t="shared" si="143"/>
        <v>44323.4</v>
      </c>
      <c r="S123" s="17">
        <v>55</v>
      </c>
      <c r="T123" s="155">
        <f t="shared" si="144"/>
        <v>20147</v>
      </c>
      <c r="U123" s="18">
        <v>25</v>
      </c>
      <c r="V123" s="157">
        <f t="shared" si="145"/>
        <v>12088.199999999999</v>
      </c>
      <c r="W123" s="19">
        <v>15</v>
      </c>
      <c r="X123" s="159">
        <f t="shared" si="146"/>
        <v>4029.4</v>
      </c>
      <c r="Y123" s="20">
        <v>5</v>
      </c>
      <c r="Z123" s="21">
        <f t="shared" ref="Z123:Z134" si="153">V123+X123</f>
        <v>16117.599999999999</v>
      </c>
      <c r="AA123" s="22">
        <f t="shared" ref="AA123:AA134" si="154">Y123+W123</f>
        <v>20</v>
      </c>
      <c r="AB123" s="172">
        <v>3</v>
      </c>
      <c r="AD123" s="171">
        <v>80588</v>
      </c>
      <c r="AE123" s="152">
        <f t="shared" si="147"/>
        <v>52382.200000000004</v>
      </c>
      <c r="AF123" s="17">
        <v>65</v>
      </c>
      <c r="AG123" s="155">
        <f t="shared" si="148"/>
        <v>24176.399999999998</v>
      </c>
      <c r="AH123" s="18">
        <v>30</v>
      </c>
      <c r="AI123" s="157">
        <f t="shared" si="149"/>
        <v>4029.4</v>
      </c>
      <c r="AJ123" s="19">
        <v>5</v>
      </c>
      <c r="AK123" s="159">
        <f t="shared" si="150"/>
        <v>0</v>
      </c>
      <c r="AL123" s="20">
        <v>0</v>
      </c>
      <c r="AM123" s="21">
        <f t="shared" ref="AM123:AM134" si="155">AI123+AK123</f>
        <v>4029.4</v>
      </c>
      <c r="AN123" s="22">
        <f t="shared" ref="AN123:AN134" si="156">AL123+AJ123</f>
        <v>5</v>
      </c>
      <c r="AO123" s="173">
        <v>2</v>
      </c>
    </row>
    <row r="124" spans="2:41" x14ac:dyDescent="0.35">
      <c r="B124" s="223"/>
      <c r="C124" s="24" t="s">
        <v>169</v>
      </c>
      <c r="D124" s="24">
        <v>144320</v>
      </c>
      <c r="E124" s="152">
        <f t="shared" si="139"/>
        <v>64944</v>
      </c>
      <c r="F124" s="17">
        <v>45</v>
      </c>
      <c r="G124" s="155">
        <f t="shared" si="140"/>
        <v>50512</v>
      </c>
      <c r="H124" s="18">
        <v>35</v>
      </c>
      <c r="I124" s="157">
        <f t="shared" si="141"/>
        <v>28864</v>
      </c>
      <c r="J124" s="19">
        <v>20</v>
      </c>
      <c r="K124" s="159">
        <f t="shared" si="142"/>
        <v>0</v>
      </c>
      <c r="L124" s="20">
        <v>0</v>
      </c>
      <c r="M124" s="21">
        <f t="shared" si="151"/>
        <v>28864</v>
      </c>
      <c r="N124" s="22">
        <f t="shared" si="152"/>
        <v>20</v>
      </c>
      <c r="O124" s="172">
        <v>3</v>
      </c>
      <c r="Q124" s="171">
        <v>144320</v>
      </c>
      <c r="R124" s="152">
        <f t="shared" si="143"/>
        <v>57728</v>
      </c>
      <c r="S124" s="17">
        <v>40</v>
      </c>
      <c r="T124" s="155">
        <f t="shared" si="144"/>
        <v>50512</v>
      </c>
      <c r="U124" s="18">
        <v>35</v>
      </c>
      <c r="V124" s="157">
        <f t="shared" si="145"/>
        <v>28864</v>
      </c>
      <c r="W124" s="19">
        <v>20</v>
      </c>
      <c r="X124" s="159">
        <f t="shared" si="146"/>
        <v>7216</v>
      </c>
      <c r="Y124" s="20">
        <v>5</v>
      </c>
      <c r="Z124" s="21">
        <f t="shared" si="153"/>
        <v>36080</v>
      </c>
      <c r="AA124" s="22">
        <f t="shared" si="154"/>
        <v>25</v>
      </c>
      <c r="AB124" s="172">
        <v>3</v>
      </c>
      <c r="AD124" s="171">
        <v>144320</v>
      </c>
      <c r="AE124" s="152">
        <f t="shared" si="147"/>
        <v>64944</v>
      </c>
      <c r="AF124" s="17">
        <v>45</v>
      </c>
      <c r="AG124" s="155">
        <f t="shared" si="148"/>
        <v>64944</v>
      </c>
      <c r="AH124" s="18">
        <v>45</v>
      </c>
      <c r="AI124" s="157">
        <f t="shared" si="149"/>
        <v>14432</v>
      </c>
      <c r="AJ124" s="19">
        <v>10</v>
      </c>
      <c r="AK124" s="159">
        <f t="shared" si="150"/>
        <v>0</v>
      </c>
      <c r="AL124" s="20">
        <v>0</v>
      </c>
      <c r="AM124" s="21">
        <f t="shared" si="155"/>
        <v>14432</v>
      </c>
      <c r="AN124" s="22">
        <f t="shared" si="156"/>
        <v>10</v>
      </c>
      <c r="AO124" s="173">
        <v>2</v>
      </c>
    </row>
    <row r="125" spans="2:41" x14ac:dyDescent="0.35">
      <c r="B125" s="223"/>
      <c r="C125" s="24" t="s">
        <v>170</v>
      </c>
      <c r="D125" s="24">
        <v>92022</v>
      </c>
      <c r="E125" s="152">
        <f t="shared" si="139"/>
        <v>55213.2</v>
      </c>
      <c r="F125" s="17">
        <v>60</v>
      </c>
      <c r="G125" s="155">
        <f t="shared" si="140"/>
        <v>27606.6</v>
      </c>
      <c r="H125" s="18">
        <v>30</v>
      </c>
      <c r="I125" s="157">
        <f t="shared" si="141"/>
        <v>9202.2000000000007</v>
      </c>
      <c r="J125" s="19">
        <v>10</v>
      </c>
      <c r="K125" s="159">
        <f t="shared" si="142"/>
        <v>0</v>
      </c>
      <c r="L125" s="20">
        <v>0</v>
      </c>
      <c r="M125" s="21">
        <f t="shared" si="151"/>
        <v>9202.2000000000007</v>
      </c>
      <c r="N125" s="22">
        <f t="shared" si="152"/>
        <v>10</v>
      </c>
      <c r="O125" s="173">
        <v>2</v>
      </c>
      <c r="Q125" s="171">
        <v>92022</v>
      </c>
      <c r="R125" s="152">
        <f t="shared" si="143"/>
        <v>55213.2</v>
      </c>
      <c r="S125" s="17">
        <v>60</v>
      </c>
      <c r="T125" s="155">
        <f t="shared" si="144"/>
        <v>23005.5</v>
      </c>
      <c r="U125" s="18">
        <v>25</v>
      </c>
      <c r="V125" s="157">
        <f t="shared" si="145"/>
        <v>9202.2000000000007</v>
      </c>
      <c r="W125" s="19">
        <v>10</v>
      </c>
      <c r="X125" s="159">
        <f t="shared" si="146"/>
        <v>4601.1000000000004</v>
      </c>
      <c r="Y125" s="20">
        <v>5</v>
      </c>
      <c r="Z125" s="21">
        <f t="shared" si="153"/>
        <v>13803.300000000001</v>
      </c>
      <c r="AA125" s="22">
        <f t="shared" si="154"/>
        <v>15</v>
      </c>
      <c r="AB125" s="173">
        <v>2</v>
      </c>
      <c r="AD125" s="171">
        <v>92022</v>
      </c>
      <c r="AE125" s="152">
        <f t="shared" si="147"/>
        <v>55213.2</v>
      </c>
      <c r="AF125" s="17">
        <v>60</v>
      </c>
      <c r="AG125" s="155">
        <f t="shared" si="148"/>
        <v>32207.699999999997</v>
      </c>
      <c r="AH125" s="18">
        <v>35</v>
      </c>
      <c r="AI125" s="157">
        <f t="shared" si="149"/>
        <v>4601.1000000000004</v>
      </c>
      <c r="AJ125" s="19">
        <v>5</v>
      </c>
      <c r="AK125" s="159">
        <f t="shared" si="150"/>
        <v>0</v>
      </c>
      <c r="AL125" s="20">
        <v>0</v>
      </c>
      <c r="AM125" s="21">
        <f t="shared" si="155"/>
        <v>4601.1000000000004</v>
      </c>
      <c r="AN125" s="22">
        <f t="shared" si="156"/>
        <v>5</v>
      </c>
      <c r="AO125" s="173">
        <v>2</v>
      </c>
    </row>
    <row r="126" spans="2:41" x14ac:dyDescent="0.35">
      <c r="B126" s="223"/>
      <c r="C126" s="24" t="s">
        <v>171</v>
      </c>
      <c r="D126" s="24">
        <v>100135</v>
      </c>
      <c r="E126" s="152">
        <f t="shared" si="139"/>
        <v>70094.5</v>
      </c>
      <c r="F126" s="17">
        <v>70</v>
      </c>
      <c r="G126" s="155">
        <f t="shared" si="140"/>
        <v>20027</v>
      </c>
      <c r="H126" s="18">
        <v>20</v>
      </c>
      <c r="I126" s="157">
        <f t="shared" si="141"/>
        <v>10013.5</v>
      </c>
      <c r="J126" s="19">
        <v>10</v>
      </c>
      <c r="K126" s="159">
        <f t="shared" si="142"/>
        <v>0</v>
      </c>
      <c r="L126" s="20">
        <v>0</v>
      </c>
      <c r="M126" s="21">
        <f t="shared" si="151"/>
        <v>10013.5</v>
      </c>
      <c r="N126" s="22">
        <f t="shared" si="152"/>
        <v>10</v>
      </c>
      <c r="O126" s="173">
        <v>2</v>
      </c>
      <c r="Q126" s="171">
        <v>100135</v>
      </c>
      <c r="R126" s="152">
        <f t="shared" si="143"/>
        <v>55074.250000000007</v>
      </c>
      <c r="S126" s="17">
        <v>55</v>
      </c>
      <c r="T126" s="155">
        <f t="shared" si="144"/>
        <v>25033.75</v>
      </c>
      <c r="U126" s="18">
        <v>25</v>
      </c>
      <c r="V126" s="157">
        <f t="shared" si="145"/>
        <v>15020.25</v>
      </c>
      <c r="W126" s="19">
        <v>15</v>
      </c>
      <c r="X126" s="159">
        <f t="shared" si="146"/>
        <v>5006.75</v>
      </c>
      <c r="Y126" s="20">
        <v>5</v>
      </c>
      <c r="Z126" s="21">
        <f t="shared" si="153"/>
        <v>20027</v>
      </c>
      <c r="AA126" s="22">
        <f t="shared" si="154"/>
        <v>20</v>
      </c>
      <c r="AB126" s="172">
        <v>3</v>
      </c>
      <c r="AD126" s="171">
        <v>100135</v>
      </c>
      <c r="AE126" s="152">
        <f t="shared" si="147"/>
        <v>70094.5</v>
      </c>
      <c r="AF126" s="17">
        <v>70</v>
      </c>
      <c r="AG126" s="155">
        <f t="shared" si="148"/>
        <v>25033.75</v>
      </c>
      <c r="AH126" s="18">
        <v>25</v>
      </c>
      <c r="AI126" s="157">
        <f t="shared" si="149"/>
        <v>5006.75</v>
      </c>
      <c r="AJ126" s="19">
        <v>5</v>
      </c>
      <c r="AK126" s="159">
        <f t="shared" si="150"/>
        <v>0</v>
      </c>
      <c r="AL126" s="20">
        <v>0</v>
      </c>
      <c r="AM126" s="21">
        <f t="shared" si="155"/>
        <v>5006.75</v>
      </c>
      <c r="AN126" s="22">
        <f t="shared" si="156"/>
        <v>5</v>
      </c>
      <c r="AO126" s="173">
        <v>2</v>
      </c>
    </row>
    <row r="127" spans="2:41" x14ac:dyDescent="0.35">
      <c r="B127" s="223"/>
      <c r="C127" s="24" t="s">
        <v>172</v>
      </c>
      <c r="D127" s="24">
        <v>53744</v>
      </c>
      <c r="E127" s="152">
        <f t="shared" si="139"/>
        <v>37620.799999999996</v>
      </c>
      <c r="F127" s="17">
        <v>70</v>
      </c>
      <c r="G127" s="155">
        <f t="shared" si="140"/>
        <v>10748.800000000001</v>
      </c>
      <c r="H127" s="18">
        <v>20</v>
      </c>
      <c r="I127" s="157">
        <f t="shared" si="141"/>
        <v>5374.4000000000005</v>
      </c>
      <c r="J127" s="19">
        <v>10</v>
      </c>
      <c r="K127" s="159">
        <f t="shared" si="142"/>
        <v>0</v>
      </c>
      <c r="L127" s="20">
        <v>0</v>
      </c>
      <c r="M127" s="21">
        <f t="shared" si="151"/>
        <v>5374.4000000000005</v>
      </c>
      <c r="N127" s="22">
        <f t="shared" si="152"/>
        <v>10</v>
      </c>
      <c r="O127" s="173">
        <v>2</v>
      </c>
      <c r="Q127" s="171">
        <v>53744</v>
      </c>
      <c r="R127" s="152">
        <f t="shared" si="143"/>
        <v>32246.399999999998</v>
      </c>
      <c r="S127" s="17">
        <v>60</v>
      </c>
      <c r="T127" s="155">
        <f t="shared" si="144"/>
        <v>10748.800000000001</v>
      </c>
      <c r="U127" s="18">
        <v>20</v>
      </c>
      <c r="V127" s="157">
        <f t="shared" si="145"/>
        <v>8061.5999999999995</v>
      </c>
      <c r="W127" s="19">
        <v>15</v>
      </c>
      <c r="X127" s="159">
        <f t="shared" si="146"/>
        <v>2687.2000000000003</v>
      </c>
      <c r="Y127" s="20">
        <v>5</v>
      </c>
      <c r="Z127" s="21">
        <f t="shared" si="153"/>
        <v>10748.8</v>
      </c>
      <c r="AA127" s="22">
        <f t="shared" si="154"/>
        <v>20</v>
      </c>
      <c r="AB127" s="172">
        <v>3</v>
      </c>
      <c r="AD127" s="171">
        <v>53744</v>
      </c>
      <c r="AE127" s="152">
        <f t="shared" si="147"/>
        <v>37620.799999999996</v>
      </c>
      <c r="AF127" s="17">
        <v>70</v>
      </c>
      <c r="AG127" s="155">
        <f t="shared" si="148"/>
        <v>13436</v>
      </c>
      <c r="AH127" s="18">
        <v>25</v>
      </c>
      <c r="AI127" s="157">
        <f t="shared" si="149"/>
        <v>2687.2000000000003</v>
      </c>
      <c r="AJ127" s="19">
        <v>5</v>
      </c>
      <c r="AK127" s="159">
        <f t="shared" si="150"/>
        <v>0</v>
      </c>
      <c r="AL127" s="20">
        <v>0</v>
      </c>
      <c r="AM127" s="21">
        <f t="shared" si="155"/>
        <v>2687.2000000000003</v>
      </c>
      <c r="AN127" s="22">
        <f t="shared" si="156"/>
        <v>5</v>
      </c>
      <c r="AO127" s="173">
        <v>2</v>
      </c>
    </row>
    <row r="128" spans="2:41" x14ac:dyDescent="0.35">
      <c r="B128" s="223"/>
      <c r="C128" s="24" t="s">
        <v>173</v>
      </c>
      <c r="D128" s="24">
        <v>270511</v>
      </c>
      <c r="E128" s="152">
        <f t="shared" si="139"/>
        <v>175832.15</v>
      </c>
      <c r="F128" s="17">
        <v>65</v>
      </c>
      <c r="G128" s="155">
        <f t="shared" si="140"/>
        <v>54102.200000000004</v>
      </c>
      <c r="H128" s="18">
        <v>20</v>
      </c>
      <c r="I128" s="157">
        <f t="shared" si="141"/>
        <v>27051.100000000002</v>
      </c>
      <c r="J128" s="19">
        <v>10</v>
      </c>
      <c r="K128" s="159">
        <f t="shared" si="142"/>
        <v>13525.550000000001</v>
      </c>
      <c r="L128" s="20">
        <v>5</v>
      </c>
      <c r="M128" s="21">
        <f t="shared" si="151"/>
        <v>40576.65</v>
      </c>
      <c r="N128" s="22">
        <f t="shared" si="152"/>
        <v>15</v>
      </c>
      <c r="O128" s="173">
        <v>2</v>
      </c>
      <c r="Q128" s="171">
        <v>270511</v>
      </c>
      <c r="R128" s="152">
        <f t="shared" si="143"/>
        <v>162306.6</v>
      </c>
      <c r="S128" s="17">
        <v>60</v>
      </c>
      <c r="T128" s="155">
        <f t="shared" si="144"/>
        <v>54102.200000000004</v>
      </c>
      <c r="U128" s="18">
        <v>20</v>
      </c>
      <c r="V128" s="157">
        <f t="shared" si="145"/>
        <v>40576.65</v>
      </c>
      <c r="W128" s="19">
        <v>15</v>
      </c>
      <c r="X128" s="159">
        <f t="shared" si="146"/>
        <v>13525.550000000001</v>
      </c>
      <c r="Y128" s="20">
        <v>5</v>
      </c>
      <c r="Z128" s="21">
        <f t="shared" si="153"/>
        <v>54102.200000000004</v>
      </c>
      <c r="AA128" s="22">
        <f t="shared" si="154"/>
        <v>20</v>
      </c>
      <c r="AB128" s="172">
        <v>3</v>
      </c>
      <c r="AD128" s="171">
        <v>270511</v>
      </c>
      <c r="AE128" s="152">
        <f t="shared" si="147"/>
        <v>202883.25</v>
      </c>
      <c r="AF128" s="17">
        <v>75</v>
      </c>
      <c r="AG128" s="155">
        <f t="shared" si="148"/>
        <v>54102.200000000004</v>
      </c>
      <c r="AH128" s="18">
        <v>20</v>
      </c>
      <c r="AI128" s="157">
        <f t="shared" si="149"/>
        <v>13525.550000000001</v>
      </c>
      <c r="AJ128" s="19">
        <v>5</v>
      </c>
      <c r="AK128" s="159">
        <f t="shared" si="150"/>
        <v>0</v>
      </c>
      <c r="AL128" s="20">
        <v>0</v>
      </c>
      <c r="AM128" s="21">
        <f t="shared" si="155"/>
        <v>13525.550000000001</v>
      </c>
      <c r="AN128" s="22">
        <f t="shared" si="156"/>
        <v>5</v>
      </c>
      <c r="AO128" s="173">
        <v>2</v>
      </c>
    </row>
    <row r="129" spans="2:41" x14ac:dyDescent="0.35">
      <c r="B129" s="223"/>
      <c r="C129" s="24" t="s">
        <v>174</v>
      </c>
      <c r="D129" s="24">
        <v>114778</v>
      </c>
      <c r="E129" s="152">
        <f t="shared" si="139"/>
        <v>74605.7</v>
      </c>
      <c r="F129" s="17">
        <v>65</v>
      </c>
      <c r="G129" s="155">
        <f t="shared" si="140"/>
        <v>17216.7</v>
      </c>
      <c r="H129" s="18">
        <v>15</v>
      </c>
      <c r="I129" s="157">
        <f t="shared" si="141"/>
        <v>17216.7</v>
      </c>
      <c r="J129" s="19">
        <v>15</v>
      </c>
      <c r="K129" s="159">
        <f t="shared" si="142"/>
        <v>5738.9000000000005</v>
      </c>
      <c r="L129" s="20">
        <v>5</v>
      </c>
      <c r="M129" s="21">
        <f t="shared" si="151"/>
        <v>22955.600000000002</v>
      </c>
      <c r="N129" s="22">
        <f t="shared" si="152"/>
        <v>20</v>
      </c>
      <c r="O129" s="172">
        <v>3</v>
      </c>
      <c r="Q129" s="171">
        <v>114778</v>
      </c>
      <c r="R129" s="152">
        <f t="shared" si="143"/>
        <v>68866.8</v>
      </c>
      <c r="S129" s="17">
        <v>60</v>
      </c>
      <c r="T129" s="155">
        <f t="shared" si="144"/>
        <v>22955.600000000002</v>
      </c>
      <c r="U129" s="18">
        <v>20</v>
      </c>
      <c r="V129" s="157">
        <f t="shared" si="145"/>
        <v>17216.7</v>
      </c>
      <c r="W129" s="19">
        <v>15</v>
      </c>
      <c r="X129" s="159">
        <f t="shared" si="146"/>
        <v>5738.9000000000005</v>
      </c>
      <c r="Y129" s="20">
        <v>5</v>
      </c>
      <c r="Z129" s="21">
        <f t="shared" si="153"/>
        <v>22955.600000000002</v>
      </c>
      <c r="AA129" s="22">
        <f t="shared" si="154"/>
        <v>20</v>
      </c>
      <c r="AB129" s="172">
        <v>3</v>
      </c>
      <c r="AD129" s="171">
        <v>114778</v>
      </c>
      <c r="AE129" s="152">
        <f t="shared" si="147"/>
        <v>80344.599999999991</v>
      </c>
      <c r="AF129" s="17">
        <v>70</v>
      </c>
      <c r="AG129" s="155">
        <f t="shared" si="148"/>
        <v>28694.5</v>
      </c>
      <c r="AH129" s="18">
        <v>25</v>
      </c>
      <c r="AI129" s="157">
        <f t="shared" si="149"/>
        <v>5738.9000000000005</v>
      </c>
      <c r="AJ129" s="19">
        <v>5</v>
      </c>
      <c r="AK129" s="159">
        <f t="shared" si="150"/>
        <v>0</v>
      </c>
      <c r="AL129" s="20">
        <v>0</v>
      </c>
      <c r="AM129" s="21">
        <f t="shared" si="155"/>
        <v>5738.9000000000005</v>
      </c>
      <c r="AN129" s="22">
        <f t="shared" si="156"/>
        <v>5</v>
      </c>
      <c r="AO129" s="173">
        <v>2</v>
      </c>
    </row>
    <row r="130" spans="2:41" x14ac:dyDescent="0.35">
      <c r="B130" s="223"/>
      <c r="C130" s="24" t="s">
        <v>175</v>
      </c>
      <c r="D130" s="24">
        <v>143203</v>
      </c>
      <c r="E130" s="152">
        <f t="shared" si="139"/>
        <v>107402.25</v>
      </c>
      <c r="F130" s="17">
        <v>75</v>
      </c>
      <c r="G130" s="155">
        <f t="shared" si="140"/>
        <v>21480.45</v>
      </c>
      <c r="H130" s="18">
        <v>15</v>
      </c>
      <c r="I130" s="157">
        <f t="shared" si="141"/>
        <v>14320.300000000001</v>
      </c>
      <c r="J130" s="19">
        <v>10</v>
      </c>
      <c r="K130" s="159">
        <f t="shared" si="142"/>
        <v>0</v>
      </c>
      <c r="L130" s="20">
        <v>0</v>
      </c>
      <c r="M130" s="21">
        <f t="shared" si="151"/>
        <v>14320.300000000001</v>
      </c>
      <c r="N130" s="22">
        <f t="shared" si="152"/>
        <v>10</v>
      </c>
      <c r="O130" s="173">
        <v>2</v>
      </c>
      <c r="Q130" s="171">
        <v>143203</v>
      </c>
      <c r="R130" s="152">
        <f t="shared" si="143"/>
        <v>100242.09999999999</v>
      </c>
      <c r="S130" s="17">
        <v>70</v>
      </c>
      <c r="T130" s="155">
        <f t="shared" si="144"/>
        <v>21480.45</v>
      </c>
      <c r="U130" s="18">
        <v>15</v>
      </c>
      <c r="V130" s="157">
        <f t="shared" si="145"/>
        <v>14320.300000000001</v>
      </c>
      <c r="W130" s="19">
        <v>10</v>
      </c>
      <c r="X130" s="159">
        <f t="shared" si="146"/>
        <v>7160.1500000000005</v>
      </c>
      <c r="Y130" s="20">
        <v>5</v>
      </c>
      <c r="Z130" s="21">
        <f t="shared" si="153"/>
        <v>21480.45</v>
      </c>
      <c r="AA130" s="22">
        <f t="shared" si="154"/>
        <v>15</v>
      </c>
      <c r="AB130" s="173">
        <v>2</v>
      </c>
      <c r="AD130" s="171">
        <v>143203</v>
      </c>
      <c r="AE130" s="152">
        <f t="shared" si="147"/>
        <v>100242.09999999999</v>
      </c>
      <c r="AF130" s="17">
        <v>70</v>
      </c>
      <c r="AG130" s="155">
        <f t="shared" si="148"/>
        <v>21480.45</v>
      </c>
      <c r="AH130" s="18">
        <v>15</v>
      </c>
      <c r="AI130" s="157">
        <f t="shared" si="149"/>
        <v>21480.45</v>
      </c>
      <c r="AJ130" s="19">
        <v>15</v>
      </c>
      <c r="AK130" s="159">
        <f t="shared" si="150"/>
        <v>0</v>
      </c>
      <c r="AL130" s="20">
        <v>0</v>
      </c>
      <c r="AM130" s="21">
        <f t="shared" si="155"/>
        <v>21480.45</v>
      </c>
      <c r="AN130" s="22">
        <f t="shared" si="156"/>
        <v>15</v>
      </c>
      <c r="AO130" s="173">
        <v>2</v>
      </c>
    </row>
    <row r="131" spans="2:41" x14ac:dyDescent="0.35">
      <c r="B131" s="223"/>
      <c r="C131" s="24" t="s">
        <v>176</v>
      </c>
      <c r="D131" s="24">
        <v>57518</v>
      </c>
      <c r="E131" s="152">
        <f t="shared" si="139"/>
        <v>37386.700000000004</v>
      </c>
      <c r="F131" s="17">
        <v>65</v>
      </c>
      <c r="G131" s="155">
        <f t="shared" si="140"/>
        <v>14379.5</v>
      </c>
      <c r="H131" s="18">
        <v>25</v>
      </c>
      <c r="I131" s="157">
        <f t="shared" si="141"/>
        <v>5751.8</v>
      </c>
      <c r="J131" s="19">
        <v>10</v>
      </c>
      <c r="K131" s="159">
        <f t="shared" si="142"/>
        <v>0</v>
      </c>
      <c r="L131" s="20">
        <v>0</v>
      </c>
      <c r="M131" s="21">
        <f t="shared" si="151"/>
        <v>5751.8</v>
      </c>
      <c r="N131" s="22">
        <f t="shared" si="152"/>
        <v>10</v>
      </c>
      <c r="O131" s="173">
        <v>2</v>
      </c>
      <c r="Q131" s="171">
        <v>57518</v>
      </c>
      <c r="R131" s="152">
        <f t="shared" si="143"/>
        <v>34510.799999999996</v>
      </c>
      <c r="S131" s="17">
        <v>60</v>
      </c>
      <c r="T131" s="155">
        <f t="shared" si="144"/>
        <v>14379.5</v>
      </c>
      <c r="U131" s="18">
        <v>25</v>
      </c>
      <c r="V131" s="157">
        <f t="shared" si="145"/>
        <v>5751.8</v>
      </c>
      <c r="W131" s="19">
        <v>10</v>
      </c>
      <c r="X131" s="159">
        <f t="shared" si="146"/>
        <v>2875.9</v>
      </c>
      <c r="Y131" s="20">
        <v>5</v>
      </c>
      <c r="Z131" s="21">
        <f t="shared" si="153"/>
        <v>8627.7000000000007</v>
      </c>
      <c r="AA131" s="22">
        <f t="shared" si="154"/>
        <v>15</v>
      </c>
      <c r="AB131" s="173">
        <v>2</v>
      </c>
      <c r="AD131" s="171">
        <v>57518</v>
      </c>
      <c r="AE131" s="152">
        <f t="shared" si="147"/>
        <v>34510.799999999996</v>
      </c>
      <c r="AF131" s="17">
        <v>60</v>
      </c>
      <c r="AG131" s="155">
        <f t="shared" si="148"/>
        <v>17255.399999999998</v>
      </c>
      <c r="AH131" s="18">
        <v>30</v>
      </c>
      <c r="AI131" s="157">
        <f t="shared" si="149"/>
        <v>5751.8</v>
      </c>
      <c r="AJ131" s="19">
        <v>10</v>
      </c>
      <c r="AK131" s="159">
        <f t="shared" si="150"/>
        <v>0</v>
      </c>
      <c r="AL131" s="20">
        <v>0</v>
      </c>
      <c r="AM131" s="21">
        <f t="shared" si="155"/>
        <v>5751.8</v>
      </c>
      <c r="AN131" s="22">
        <f t="shared" si="156"/>
        <v>10</v>
      </c>
      <c r="AO131" s="173">
        <v>2</v>
      </c>
    </row>
    <row r="132" spans="2:41" x14ac:dyDescent="0.35">
      <c r="B132" s="223"/>
      <c r="C132" s="24" t="s">
        <v>177</v>
      </c>
      <c r="D132" s="24">
        <v>154789</v>
      </c>
      <c r="E132" s="152">
        <f t="shared" si="139"/>
        <v>77394.5</v>
      </c>
      <c r="F132" s="17">
        <v>50</v>
      </c>
      <c r="G132" s="155">
        <f t="shared" si="140"/>
        <v>54176.149999999994</v>
      </c>
      <c r="H132" s="18">
        <v>35</v>
      </c>
      <c r="I132" s="157">
        <f t="shared" si="141"/>
        <v>15478.900000000001</v>
      </c>
      <c r="J132" s="19">
        <v>10</v>
      </c>
      <c r="K132" s="159">
        <f t="shared" si="142"/>
        <v>7739.4500000000007</v>
      </c>
      <c r="L132" s="20">
        <v>5</v>
      </c>
      <c r="M132" s="21">
        <f t="shared" si="151"/>
        <v>23218.350000000002</v>
      </c>
      <c r="N132" s="22">
        <f t="shared" si="152"/>
        <v>15</v>
      </c>
      <c r="O132" s="173">
        <v>2</v>
      </c>
      <c r="Q132" s="171">
        <v>154789</v>
      </c>
      <c r="R132" s="152">
        <f t="shared" si="143"/>
        <v>69655.05</v>
      </c>
      <c r="S132" s="17">
        <v>45</v>
      </c>
      <c r="T132" s="155">
        <f t="shared" si="144"/>
        <v>54176.149999999994</v>
      </c>
      <c r="U132" s="18">
        <v>35</v>
      </c>
      <c r="V132" s="157">
        <f t="shared" si="145"/>
        <v>23218.35</v>
      </c>
      <c r="W132" s="19">
        <v>15</v>
      </c>
      <c r="X132" s="159">
        <f t="shared" si="146"/>
        <v>7739.4500000000007</v>
      </c>
      <c r="Y132" s="20">
        <v>5</v>
      </c>
      <c r="Z132" s="21">
        <f t="shared" si="153"/>
        <v>30957.8</v>
      </c>
      <c r="AA132" s="22">
        <f t="shared" si="154"/>
        <v>20</v>
      </c>
      <c r="AB132" s="172">
        <v>3</v>
      </c>
      <c r="AD132" s="171">
        <v>154789</v>
      </c>
      <c r="AE132" s="152">
        <f t="shared" si="147"/>
        <v>92873.4</v>
      </c>
      <c r="AF132" s="17">
        <v>60</v>
      </c>
      <c r="AG132" s="155">
        <f t="shared" si="148"/>
        <v>46436.7</v>
      </c>
      <c r="AH132" s="18">
        <v>30</v>
      </c>
      <c r="AI132" s="157">
        <f t="shared" si="149"/>
        <v>15478.900000000001</v>
      </c>
      <c r="AJ132" s="19">
        <v>10</v>
      </c>
      <c r="AK132" s="159">
        <f t="shared" si="150"/>
        <v>0</v>
      </c>
      <c r="AL132" s="20">
        <v>0</v>
      </c>
      <c r="AM132" s="21">
        <f t="shared" si="155"/>
        <v>15478.900000000001</v>
      </c>
      <c r="AN132" s="22">
        <f t="shared" si="156"/>
        <v>10</v>
      </c>
      <c r="AO132" s="173">
        <v>2</v>
      </c>
    </row>
    <row r="133" spans="2:41" x14ac:dyDescent="0.35">
      <c r="B133" s="223"/>
      <c r="C133" s="24" t="s">
        <v>41</v>
      </c>
      <c r="D133" s="24">
        <v>75998</v>
      </c>
      <c r="E133" s="152">
        <f t="shared" si="139"/>
        <v>45598.799999999996</v>
      </c>
      <c r="F133" s="17">
        <v>60</v>
      </c>
      <c r="G133" s="155">
        <f t="shared" si="140"/>
        <v>15199.6</v>
      </c>
      <c r="H133" s="18">
        <v>20</v>
      </c>
      <c r="I133" s="157">
        <f t="shared" si="141"/>
        <v>15199.6</v>
      </c>
      <c r="J133" s="19">
        <v>20</v>
      </c>
      <c r="K133" s="159">
        <f t="shared" si="142"/>
        <v>0</v>
      </c>
      <c r="L133" s="20">
        <v>0</v>
      </c>
      <c r="M133" s="21">
        <f t="shared" si="151"/>
        <v>15199.6</v>
      </c>
      <c r="N133" s="22">
        <f t="shared" si="152"/>
        <v>20</v>
      </c>
      <c r="O133" s="172">
        <v>3</v>
      </c>
      <c r="Q133" s="171">
        <v>75998</v>
      </c>
      <c r="R133" s="152">
        <f t="shared" si="143"/>
        <v>41798.9</v>
      </c>
      <c r="S133" s="17">
        <v>55</v>
      </c>
      <c r="T133" s="155">
        <f t="shared" si="144"/>
        <v>18999.5</v>
      </c>
      <c r="U133" s="18">
        <v>25</v>
      </c>
      <c r="V133" s="157">
        <f t="shared" si="145"/>
        <v>11399.699999999999</v>
      </c>
      <c r="W133" s="19">
        <v>15</v>
      </c>
      <c r="X133" s="159">
        <f t="shared" si="146"/>
        <v>3799.9</v>
      </c>
      <c r="Y133" s="20">
        <v>5</v>
      </c>
      <c r="Z133" s="21">
        <f t="shared" si="153"/>
        <v>15199.599999999999</v>
      </c>
      <c r="AA133" s="22">
        <f t="shared" si="154"/>
        <v>20</v>
      </c>
      <c r="AB133" s="172">
        <v>3</v>
      </c>
      <c r="AD133" s="171">
        <v>75998</v>
      </c>
      <c r="AE133" s="152">
        <f t="shared" si="147"/>
        <v>56998.5</v>
      </c>
      <c r="AF133" s="17">
        <v>75</v>
      </c>
      <c r="AG133" s="155">
        <f t="shared" si="148"/>
        <v>11399.699999999999</v>
      </c>
      <c r="AH133" s="18">
        <v>15</v>
      </c>
      <c r="AI133" s="157">
        <f t="shared" si="149"/>
        <v>7599.8</v>
      </c>
      <c r="AJ133" s="19">
        <v>10</v>
      </c>
      <c r="AK133" s="159">
        <f t="shared" si="150"/>
        <v>0</v>
      </c>
      <c r="AL133" s="20">
        <v>0</v>
      </c>
      <c r="AM133" s="21">
        <f t="shared" si="155"/>
        <v>7599.8</v>
      </c>
      <c r="AN133" s="22">
        <f t="shared" si="156"/>
        <v>10</v>
      </c>
      <c r="AO133" s="173">
        <v>2</v>
      </c>
    </row>
    <row r="134" spans="2:41" x14ac:dyDescent="0.35">
      <c r="B134" s="223"/>
      <c r="C134" s="24" t="s">
        <v>178</v>
      </c>
      <c r="D134" s="24">
        <v>155407</v>
      </c>
      <c r="E134" s="152">
        <f t="shared" si="139"/>
        <v>101014.55</v>
      </c>
      <c r="F134" s="47">
        <v>65</v>
      </c>
      <c r="G134" s="155">
        <f t="shared" si="140"/>
        <v>31081.4</v>
      </c>
      <c r="H134" s="48">
        <v>20</v>
      </c>
      <c r="I134" s="157">
        <f t="shared" si="141"/>
        <v>15540.7</v>
      </c>
      <c r="J134" s="49">
        <v>10</v>
      </c>
      <c r="K134" s="159">
        <f t="shared" si="142"/>
        <v>7770.35</v>
      </c>
      <c r="L134" s="30">
        <v>5</v>
      </c>
      <c r="M134" s="50">
        <f t="shared" si="151"/>
        <v>23311.050000000003</v>
      </c>
      <c r="N134" s="51">
        <f t="shared" si="152"/>
        <v>15</v>
      </c>
      <c r="O134" s="191">
        <v>2</v>
      </c>
      <c r="Q134" s="171">
        <v>155407</v>
      </c>
      <c r="R134" s="152">
        <f t="shared" si="143"/>
        <v>93244.2</v>
      </c>
      <c r="S134" s="47">
        <v>60</v>
      </c>
      <c r="T134" s="155">
        <f t="shared" si="144"/>
        <v>31081.4</v>
      </c>
      <c r="U134" s="48">
        <v>20</v>
      </c>
      <c r="V134" s="157">
        <f t="shared" si="145"/>
        <v>15540.7</v>
      </c>
      <c r="W134" s="49">
        <v>10</v>
      </c>
      <c r="X134" s="159">
        <f t="shared" si="146"/>
        <v>15540.7</v>
      </c>
      <c r="Y134" s="30">
        <v>10</v>
      </c>
      <c r="Z134" s="50">
        <f t="shared" si="153"/>
        <v>31081.4</v>
      </c>
      <c r="AA134" s="51">
        <f t="shared" si="154"/>
        <v>20</v>
      </c>
      <c r="AB134" s="172">
        <v>3</v>
      </c>
      <c r="AD134" s="171">
        <v>155407</v>
      </c>
      <c r="AE134" s="152">
        <f t="shared" si="147"/>
        <v>108784.9</v>
      </c>
      <c r="AF134" s="47">
        <v>70</v>
      </c>
      <c r="AG134" s="155">
        <f t="shared" si="148"/>
        <v>31081.4</v>
      </c>
      <c r="AH134" s="48">
        <v>20</v>
      </c>
      <c r="AI134" s="157">
        <f t="shared" si="149"/>
        <v>15540.7</v>
      </c>
      <c r="AJ134" s="49">
        <v>10</v>
      </c>
      <c r="AK134" s="159">
        <f t="shared" si="150"/>
        <v>0</v>
      </c>
      <c r="AL134" s="30">
        <v>0</v>
      </c>
      <c r="AM134" s="50">
        <f t="shared" si="155"/>
        <v>15540.7</v>
      </c>
      <c r="AN134" s="51">
        <f t="shared" si="156"/>
        <v>10</v>
      </c>
      <c r="AO134" s="191">
        <v>2</v>
      </c>
    </row>
    <row r="135" spans="2:41" ht="15" thickBot="1" x14ac:dyDescent="0.4">
      <c r="B135" s="224"/>
      <c r="C135" s="54" t="s">
        <v>15</v>
      </c>
      <c r="D135" s="35">
        <f>SUM(D121:D134)</f>
        <v>1679865</v>
      </c>
      <c r="E135" s="74">
        <f>SUM(E121:E134)</f>
        <v>1049413.75</v>
      </c>
      <c r="F135" s="37">
        <f>E135/D135*100</f>
        <v>62.470124087352254</v>
      </c>
      <c r="G135" s="75">
        <f>SUM(G121:G134)</f>
        <v>399919.80000000005</v>
      </c>
      <c r="H135" s="39">
        <f>G135/D135*100</f>
        <v>23.806663035422492</v>
      </c>
      <c r="I135" s="76">
        <f>SUM(I121:I134)</f>
        <v>195757.19999999998</v>
      </c>
      <c r="J135" s="41">
        <f>I135/D135*100</f>
        <v>11.653150699609789</v>
      </c>
      <c r="K135" s="77">
        <f>SUM(K121:K134)</f>
        <v>34774.25</v>
      </c>
      <c r="L135" s="84">
        <f>K135/D135*100</f>
        <v>2.0700621776154633</v>
      </c>
      <c r="M135" s="83">
        <f>SUM(M121:M134)</f>
        <v>230531.45</v>
      </c>
      <c r="N135" s="45">
        <f>M135/D135*100</f>
        <v>13.723212877225254</v>
      </c>
      <c r="O135" s="187"/>
      <c r="Q135" s="176">
        <f>SUM(Q121:Q134)</f>
        <v>1679865</v>
      </c>
      <c r="R135" s="74">
        <f>SUM(R121:R134)</f>
        <v>957320.90000000014</v>
      </c>
      <c r="S135" s="37">
        <f>R135/Q135*100</f>
        <v>56.987966294910606</v>
      </c>
      <c r="T135" s="75">
        <f>SUM(T121:T134)</f>
        <v>417677.45000000007</v>
      </c>
      <c r="U135" s="39">
        <f>T135/Q135*100</f>
        <v>24.863750956178031</v>
      </c>
      <c r="V135" s="76">
        <f>SUM(V121:V134)</f>
        <v>213103.05000000002</v>
      </c>
      <c r="W135" s="41">
        <f>V135/Q135*100</f>
        <v>12.685724745738497</v>
      </c>
      <c r="X135" s="77">
        <f>SUM(X121:X134)</f>
        <v>91763.599999999991</v>
      </c>
      <c r="Y135" s="84">
        <f>X135/Q135*100</f>
        <v>5.462558003172874</v>
      </c>
      <c r="Z135" s="78">
        <f>SUM(Z121:Z134)</f>
        <v>304866.65000000002</v>
      </c>
      <c r="AA135" s="45">
        <f>Z135/Q135*100</f>
        <v>18.148282748911374</v>
      </c>
      <c r="AB135" s="187"/>
      <c r="AD135" s="176">
        <f>SUM(AD121:AD134)</f>
        <v>1679865</v>
      </c>
      <c r="AE135" s="74">
        <f>SUM(AE121:AE134)</f>
        <v>1122130.75</v>
      </c>
      <c r="AF135" s="37">
        <f>AE135/AD135*100</f>
        <v>66.798864789730132</v>
      </c>
      <c r="AG135" s="75">
        <f>SUM(AG121:AG134)</f>
        <v>430019.10000000009</v>
      </c>
      <c r="AH135" s="39">
        <f>AG135/AD135*100</f>
        <v>25.598432016858503</v>
      </c>
      <c r="AI135" s="76">
        <f>SUM(AI121:AI134)</f>
        <v>127715.15</v>
      </c>
      <c r="AJ135" s="41">
        <f>AI135/AD135*100</f>
        <v>7.6027031934113758</v>
      </c>
      <c r="AK135" s="77">
        <f>SUM(AK121:AK134)</f>
        <v>0</v>
      </c>
      <c r="AL135" s="84">
        <f>AK135/AD135*100</f>
        <v>0</v>
      </c>
      <c r="AM135" s="78">
        <f>SUM(AM121:AM134)</f>
        <v>127715.15</v>
      </c>
      <c r="AN135" s="45">
        <f>AM135/AD135*100</f>
        <v>7.6027031934113758</v>
      </c>
      <c r="AO135" s="187"/>
    </row>
    <row r="136" spans="2:41" x14ac:dyDescent="0.35">
      <c r="B136" s="222" t="s">
        <v>42</v>
      </c>
      <c r="C136" s="9" t="s">
        <v>180</v>
      </c>
      <c r="D136" s="9">
        <v>131614</v>
      </c>
      <c r="E136" s="152">
        <f t="shared" ref="E136:E152" si="157">F136/100*D136</f>
        <v>59226.3</v>
      </c>
      <c r="F136" s="10">
        <v>45</v>
      </c>
      <c r="G136" s="155">
        <f t="shared" ref="G136:G152" si="158">H136/100*D136</f>
        <v>46064.899999999994</v>
      </c>
      <c r="H136" s="11">
        <v>35</v>
      </c>
      <c r="I136" s="157">
        <f t="shared" ref="I136:I152" si="159">J136/100*D136</f>
        <v>19742.099999999999</v>
      </c>
      <c r="J136" s="12">
        <v>15</v>
      </c>
      <c r="K136" s="159">
        <f t="shared" ref="K136:K152" si="160">L136/100*D136</f>
        <v>6580.7000000000007</v>
      </c>
      <c r="L136" s="13">
        <v>5</v>
      </c>
      <c r="M136" s="14">
        <f>I136+K136</f>
        <v>26322.799999999999</v>
      </c>
      <c r="N136" s="15">
        <f t="shared" si="68"/>
        <v>20</v>
      </c>
      <c r="O136" s="170">
        <v>3</v>
      </c>
      <c r="Q136" s="169">
        <v>131614</v>
      </c>
      <c r="R136" s="152">
        <f t="shared" ref="R136:R152" si="161">S136/100*Q136</f>
        <v>59226.3</v>
      </c>
      <c r="S136" s="10">
        <v>45</v>
      </c>
      <c r="T136" s="155">
        <f t="shared" ref="T136:T152" si="162">U136/100*Q136</f>
        <v>39484.199999999997</v>
      </c>
      <c r="U136" s="11">
        <v>30</v>
      </c>
      <c r="V136" s="157">
        <f t="shared" ref="V136:V152" si="163">W136/100*Q136</f>
        <v>26322.800000000003</v>
      </c>
      <c r="W136" s="12">
        <v>20</v>
      </c>
      <c r="X136" s="159">
        <f t="shared" ref="X136:X152" si="164">Y136/100*Q136</f>
        <v>6580.7000000000007</v>
      </c>
      <c r="Y136" s="13">
        <v>5</v>
      </c>
      <c r="Z136" s="14">
        <f>V136+X136</f>
        <v>32903.5</v>
      </c>
      <c r="AA136" s="15">
        <f t="shared" ref="AA136:AA152" si="165">Y136+W136</f>
        <v>25</v>
      </c>
      <c r="AB136" s="170">
        <v>3</v>
      </c>
      <c r="AD136" s="169">
        <v>131614</v>
      </c>
      <c r="AE136" s="152">
        <f t="shared" ref="AE136:AE152" si="166">AF136/100*AD136</f>
        <v>65807</v>
      </c>
      <c r="AF136" s="10">
        <v>50</v>
      </c>
      <c r="AG136" s="155">
        <f t="shared" ref="AG136:AG152" si="167">AH136/100*AD136</f>
        <v>46064.899999999994</v>
      </c>
      <c r="AH136" s="11">
        <v>35</v>
      </c>
      <c r="AI136" s="157">
        <f t="shared" ref="AI136:AI152" si="168">AJ136/100*AD136</f>
        <v>19742.099999999999</v>
      </c>
      <c r="AJ136" s="12">
        <v>15</v>
      </c>
      <c r="AK136" s="159">
        <f t="shared" ref="AK136:AK152" si="169">AL136/100*AD136</f>
        <v>0</v>
      </c>
      <c r="AL136" s="13">
        <v>0</v>
      </c>
      <c r="AM136" s="14">
        <f>AI136+AK136</f>
        <v>19742.099999999999</v>
      </c>
      <c r="AN136" s="15">
        <f t="shared" ref="AN136:AN152" si="170">AL136+AJ136</f>
        <v>15</v>
      </c>
      <c r="AO136" s="173">
        <v>2</v>
      </c>
    </row>
    <row r="137" spans="2:41" x14ac:dyDescent="0.35">
      <c r="B137" s="223"/>
      <c r="C137" s="24" t="s">
        <v>181</v>
      </c>
      <c r="D137" s="24">
        <v>196109</v>
      </c>
      <c r="E137" s="152">
        <f t="shared" si="157"/>
        <v>88249.05</v>
      </c>
      <c r="F137" s="17">
        <v>45</v>
      </c>
      <c r="G137" s="155">
        <f t="shared" si="158"/>
        <v>88249.05</v>
      </c>
      <c r="H137" s="18">
        <v>45</v>
      </c>
      <c r="I137" s="157">
        <f t="shared" si="159"/>
        <v>19610.900000000001</v>
      </c>
      <c r="J137" s="19">
        <v>10</v>
      </c>
      <c r="K137" s="159">
        <f t="shared" si="160"/>
        <v>0</v>
      </c>
      <c r="L137" s="20">
        <v>0</v>
      </c>
      <c r="M137" s="21">
        <f>I137+K137</f>
        <v>19610.900000000001</v>
      </c>
      <c r="N137" s="22">
        <f t="shared" si="68"/>
        <v>10</v>
      </c>
      <c r="O137" s="173">
        <v>2</v>
      </c>
      <c r="Q137" s="171">
        <v>196109</v>
      </c>
      <c r="R137" s="152">
        <f t="shared" si="161"/>
        <v>88249.05</v>
      </c>
      <c r="S137" s="17">
        <v>45</v>
      </c>
      <c r="T137" s="155">
        <f t="shared" si="162"/>
        <v>68638.149999999994</v>
      </c>
      <c r="U137" s="18">
        <v>35</v>
      </c>
      <c r="V137" s="157">
        <f t="shared" si="163"/>
        <v>29416.35</v>
      </c>
      <c r="W137" s="19">
        <v>15</v>
      </c>
      <c r="X137" s="159">
        <f t="shared" si="164"/>
        <v>9805.4500000000007</v>
      </c>
      <c r="Y137" s="20">
        <v>5</v>
      </c>
      <c r="Z137" s="21">
        <f>V137+X137</f>
        <v>39221.800000000003</v>
      </c>
      <c r="AA137" s="22">
        <f t="shared" si="165"/>
        <v>20</v>
      </c>
      <c r="AB137" s="172">
        <v>3</v>
      </c>
      <c r="AD137" s="171">
        <v>196109</v>
      </c>
      <c r="AE137" s="152">
        <f t="shared" si="166"/>
        <v>107859.95000000001</v>
      </c>
      <c r="AF137" s="17">
        <v>55</v>
      </c>
      <c r="AG137" s="155">
        <f t="shared" si="167"/>
        <v>68638.149999999994</v>
      </c>
      <c r="AH137" s="18">
        <v>35</v>
      </c>
      <c r="AI137" s="157">
        <f t="shared" si="168"/>
        <v>19610.900000000001</v>
      </c>
      <c r="AJ137" s="19">
        <v>10</v>
      </c>
      <c r="AK137" s="159">
        <f t="shared" si="169"/>
        <v>0</v>
      </c>
      <c r="AL137" s="20">
        <v>0</v>
      </c>
      <c r="AM137" s="21">
        <f>AI137+AK137</f>
        <v>19610.900000000001</v>
      </c>
      <c r="AN137" s="22">
        <f t="shared" si="170"/>
        <v>10</v>
      </c>
      <c r="AO137" s="173">
        <v>2</v>
      </c>
    </row>
    <row r="138" spans="2:41" x14ac:dyDescent="0.35">
      <c r="B138" s="223"/>
      <c r="C138" s="24" t="s">
        <v>182</v>
      </c>
      <c r="D138" s="24">
        <v>105698</v>
      </c>
      <c r="E138" s="152">
        <f t="shared" si="157"/>
        <v>42279.200000000004</v>
      </c>
      <c r="F138" s="17">
        <v>40</v>
      </c>
      <c r="G138" s="155">
        <f t="shared" si="158"/>
        <v>42279.200000000004</v>
      </c>
      <c r="H138" s="18">
        <v>40</v>
      </c>
      <c r="I138" s="157">
        <f t="shared" si="159"/>
        <v>15854.699999999999</v>
      </c>
      <c r="J138" s="19">
        <v>15</v>
      </c>
      <c r="K138" s="159">
        <f t="shared" si="160"/>
        <v>5284.9000000000005</v>
      </c>
      <c r="L138" s="20">
        <v>5</v>
      </c>
      <c r="M138" s="21">
        <f t="shared" ref="M138:M152" si="171">I138+K138</f>
        <v>21139.599999999999</v>
      </c>
      <c r="N138" s="22">
        <f t="shared" si="68"/>
        <v>20</v>
      </c>
      <c r="O138" s="172">
        <v>3</v>
      </c>
      <c r="Q138" s="171">
        <v>105698</v>
      </c>
      <c r="R138" s="152">
        <f t="shared" si="161"/>
        <v>36994.299999999996</v>
      </c>
      <c r="S138" s="17">
        <v>35</v>
      </c>
      <c r="T138" s="155">
        <f t="shared" si="162"/>
        <v>42279.200000000004</v>
      </c>
      <c r="U138" s="18">
        <v>40</v>
      </c>
      <c r="V138" s="157">
        <f t="shared" si="163"/>
        <v>21139.600000000002</v>
      </c>
      <c r="W138" s="19">
        <v>20</v>
      </c>
      <c r="X138" s="159">
        <f t="shared" si="164"/>
        <v>5284.9000000000005</v>
      </c>
      <c r="Y138" s="20">
        <v>5</v>
      </c>
      <c r="Z138" s="21">
        <f t="shared" ref="Z138:Z152" si="172">V138+X138</f>
        <v>26424.500000000004</v>
      </c>
      <c r="AA138" s="22">
        <f t="shared" si="165"/>
        <v>25</v>
      </c>
      <c r="AB138" s="172">
        <v>3</v>
      </c>
      <c r="AD138" s="171">
        <v>105698</v>
      </c>
      <c r="AE138" s="152">
        <f t="shared" si="166"/>
        <v>52849</v>
      </c>
      <c r="AF138" s="17">
        <v>50</v>
      </c>
      <c r="AG138" s="155">
        <f t="shared" si="167"/>
        <v>36994.299999999996</v>
      </c>
      <c r="AH138" s="18">
        <v>35</v>
      </c>
      <c r="AI138" s="157">
        <f t="shared" si="168"/>
        <v>10569.800000000001</v>
      </c>
      <c r="AJ138" s="19">
        <v>10</v>
      </c>
      <c r="AK138" s="159">
        <f t="shared" si="169"/>
        <v>5284.9000000000005</v>
      </c>
      <c r="AL138" s="20">
        <v>5</v>
      </c>
      <c r="AM138" s="21">
        <f t="shared" ref="AM138:AM152" si="173">AI138+AK138</f>
        <v>15854.7</v>
      </c>
      <c r="AN138" s="22">
        <f t="shared" si="170"/>
        <v>15</v>
      </c>
      <c r="AO138" s="173">
        <v>2</v>
      </c>
    </row>
    <row r="139" spans="2:41" x14ac:dyDescent="0.35">
      <c r="B139" s="223"/>
      <c r="C139" s="24" t="s">
        <v>183</v>
      </c>
      <c r="D139" s="24">
        <v>169738</v>
      </c>
      <c r="E139" s="152">
        <f t="shared" si="157"/>
        <v>67895.199999999997</v>
      </c>
      <c r="F139" s="17">
        <v>40</v>
      </c>
      <c r="G139" s="155">
        <f t="shared" si="158"/>
        <v>67895.199999999997</v>
      </c>
      <c r="H139" s="18">
        <v>40</v>
      </c>
      <c r="I139" s="157">
        <f t="shared" si="159"/>
        <v>25460.7</v>
      </c>
      <c r="J139" s="19">
        <v>15</v>
      </c>
      <c r="K139" s="159">
        <f t="shared" si="160"/>
        <v>8486.9</v>
      </c>
      <c r="L139" s="20">
        <v>5</v>
      </c>
      <c r="M139" s="21">
        <f t="shared" si="171"/>
        <v>33947.599999999999</v>
      </c>
      <c r="N139" s="22">
        <f t="shared" si="68"/>
        <v>20</v>
      </c>
      <c r="O139" s="172">
        <v>3</v>
      </c>
      <c r="Q139" s="171">
        <v>169738</v>
      </c>
      <c r="R139" s="152">
        <f t="shared" si="161"/>
        <v>50921.4</v>
      </c>
      <c r="S139" s="17">
        <v>30</v>
      </c>
      <c r="T139" s="155">
        <f t="shared" si="162"/>
        <v>59408.299999999996</v>
      </c>
      <c r="U139" s="18">
        <v>35</v>
      </c>
      <c r="V139" s="157">
        <f t="shared" si="163"/>
        <v>25460.7</v>
      </c>
      <c r="W139" s="19">
        <v>15</v>
      </c>
      <c r="X139" s="159">
        <f t="shared" si="164"/>
        <v>33947.599999999999</v>
      </c>
      <c r="Y139" s="20">
        <v>20</v>
      </c>
      <c r="Z139" s="21">
        <f t="shared" si="172"/>
        <v>59408.3</v>
      </c>
      <c r="AA139" s="22">
        <f t="shared" si="165"/>
        <v>35</v>
      </c>
      <c r="AB139" s="180">
        <v>4</v>
      </c>
      <c r="AD139" s="171">
        <v>169738</v>
      </c>
      <c r="AE139" s="152">
        <f t="shared" si="166"/>
        <v>76382.100000000006</v>
      </c>
      <c r="AF139" s="17">
        <v>45</v>
      </c>
      <c r="AG139" s="155">
        <f t="shared" si="167"/>
        <v>59408.299999999996</v>
      </c>
      <c r="AH139" s="18">
        <v>35</v>
      </c>
      <c r="AI139" s="157">
        <f t="shared" si="168"/>
        <v>25460.7</v>
      </c>
      <c r="AJ139" s="19">
        <v>15</v>
      </c>
      <c r="AK139" s="159">
        <f t="shared" si="169"/>
        <v>8486.9</v>
      </c>
      <c r="AL139" s="20">
        <v>5</v>
      </c>
      <c r="AM139" s="21">
        <f t="shared" si="173"/>
        <v>33947.599999999999</v>
      </c>
      <c r="AN139" s="22">
        <f t="shared" si="170"/>
        <v>20</v>
      </c>
      <c r="AO139" s="172">
        <v>3</v>
      </c>
    </row>
    <row r="140" spans="2:41" x14ac:dyDescent="0.35">
      <c r="B140" s="223"/>
      <c r="C140" s="24" t="s">
        <v>184</v>
      </c>
      <c r="D140" s="24">
        <v>42101</v>
      </c>
      <c r="E140" s="152">
        <f t="shared" si="157"/>
        <v>18945.45</v>
      </c>
      <c r="F140" s="17">
        <v>45</v>
      </c>
      <c r="G140" s="155">
        <f t="shared" si="158"/>
        <v>16840.400000000001</v>
      </c>
      <c r="H140" s="18">
        <v>40</v>
      </c>
      <c r="I140" s="157">
        <f t="shared" si="159"/>
        <v>6315.15</v>
      </c>
      <c r="J140" s="19">
        <v>15</v>
      </c>
      <c r="K140" s="159">
        <f t="shared" si="160"/>
        <v>0</v>
      </c>
      <c r="L140" s="20">
        <v>0</v>
      </c>
      <c r="M140" s="21">
        <f t="shared" si="171"/>
        <v>6315.15</v>
      </c>
      <c r="N140" s="22">
        <f t="shared" si="68"/>
        <v>15</v>
      </c>
      <c r="O140" s="173">
        <v>2</v>
      </c>
      <c r="Q140" s="171">
        <v>42101</v>
      </c>
      <c r="R140" s="152">
        <f t="shared" si="161"/>
        <v>18945.45</v>
      </c>
      <c r="S140" s="17">
        <v>45</v>
      </c>
      <c r="T140" s="155">
        <f t="shared" si="162"/>
        <v>14735.349999999999</v>
      </c>
      <c r="U140" s="18">
        <v>35</v>
      </c>
      <c r="V140" s="157">
        <f t="shared" si="163"/>
        <v>6315.15</v>
      </c>
      <c r="W140" s="19">
        <v>15</v>
      </c>
      <c r="X140" s="159">
        <f t="shared" si="164"/>
        <v>2105.0500000000002</v>
      </c>
      <c r="Y140" s="20">
        <v>5</v>
      </c>
      <c r="Z140" s="21">
        <f t="shared" si="172"/>
        <v>8420.2000000000007</v>
      </c>
      <c r="AA140" s="22">
        <f t="shared" si="165"/>
        <v>20</v>
      </c>
      <c r="AB140" s="172">
        <v>3</v>
      </c>
      <c r="AD140" s="171">
        <v>42101</v>
      </c>
      <c r="AE140" s="152">
        <f t="shared" si="166"/>
        <v>21050.5</v>
      </c>
      <c r="AF140" s="17">
        <v>50</v>
      </c>
      <c r="AG140" s="155">
        <f t="shared" si="167"/>
        <v>14735.349999999999</v>
      </c>
      <c r="AH140" s="18">
        <v>35</v>
      </c>
      <c r="AI140" s="157">
        <f t="shared" si="168"/>
        <v>6315.15</v>
      </c>
      <c r="AJ140" s="19">
        <v>15</v>
      </c>
      <c r="AK140" s="159">
        <f t="shared" si="169"/>
        <v>0</v>
      </c>
      <c r="AL140" s="20">
        <v>0</v>
      </c>
      <c r="AM140" s="21">
        <f t="shared" si="173"/>
        <v>6315.15</v>
      </c>
      <c r="AN140" s="22">
        <f t="shared" si="170"/>
        <v>15</v>
      </c>
      <c r="AO140" s="173">
        <v>2</v>
      </c>
    </row>
    <row r="141" spans="2:41" x14ac:dyDescent="0.35">
      <c r="B141" s="223"/>
      <c r="C141" s="24" t="s">
        <v>185</v>
      </c>
      <c r="D141" s="24">
        <v>125517</v>
      </c>
      <c r="E141" s="152">
        <f t="shared" si="157"/>
        <v>56482.65</v>
      </c>
      <c r="F141" s="17">
        <v>45</v>
      </c>
      <c r="G141" s="155">
        <f t="shared" si="158"/>
        <v>43930.95</v>
      </c>
      <c r="H141" s="18">
        <v>35</v>
      </c>
      <c r="I141" s="157">
        <f t="shared" si="159"/>
        <v>18827.55</v>
      </c>
      <c r="J141" s="19">
        <v>15</v>
      </c>
      <c r="K141" s="159">
        <f t="shared" si="160"/>
        <v>6275.85</v>
      </c>
      <c r="L141" s="20">
        <v>5</v>
      </c>
      <c r="M141" s="21">
        <f t="shared" si="171"/>
        <v>25103.4</v>
      </c>
      <c r="N141" s="22">
        <f t="shared" si="68"/>
        <v>20</v>
      </c>
      <c r="O141" s="172">
        <v>3</v>
      </c>
      <c r="Q141" s="171">
        <v>125517</v>
      </c>
      <c r="R141" s="152">
        <f t="shared" si="161"/>
        <v>50206.8</v>
      </c>
      <c r="S141" s="17">
        <v>40</v>
      </c>
      <c r="T141" s="155">
        <f t="shared" si="162"/>
        <v>50206.8</v>
      </c>
      <c r="U141" s="18">
        <v>40</v>
      </c>
      <c r="V141" s="157">
        <f t="shared" si="163"/>
        <v>18827.55</v>
      </c>
      <c r="W141" s="19">
        <v>15</v>
      </c>
      <c r="X141" s="159">
        <f t="shared" si="164"/>
        <v>6275.85</v>
      </c>
      <c r="Y141" s="20">
        <v>5</v>
      </c>
      <c r="Z141" s="21">
        <f t="shared" si="172"/>
        <v>25103.4</v>
      </c>
      <c r="AA141" s="22">
        <f t="shared" si="165"/>
        <v>20</v>
      </c>
      <c r="AB141" s="172">
        <v>3</v>
      </c>
      <c r="AD141" s="171">
        <v>125517</v>
      </c>
      <c r="AE141" s="152">
        <f t="shared" si="166"/>
        <v>62758.5</v>
      </c>
      <c r="AF141" s="17">
        <v>50</v>
      </c>
      <c r="AG141" s="155">
        <f t="shared" si="167"/>
        <v>43930.95</v>
      </c>
      <c r="AH141" s="18">
        <v>35</v>
      </c>
      <c r="AI141" s="157">
        <f t="shared" si="168"/>
        <v>18827.55</v>
      </c>
      <c r="AJ141" s="19">
        <v>15</v>
      </c>
      <c r="AK141" s="159">
        <f t="shared" si="169"/>
        <v>0</v>
      </c>
      <c r="AL141" s="20">
        <v>0</v>
      </c>
      <c r="AM141" s="21">
        <f t="shared" si="173"/>
        <v>18827.55</v>
      </c>
      <c r="AN141" s="22">
        <f t="shared" si="170"/>
        <v>15</v>
      </c>
      <c r="AO141" s="173">
        <v>2</v>
      </c>
    </row>
    <row r="142" spans="2:41" x14ac:dyDescent="0.35">
      <c r="B142" s="223"/>
      <c r="C142" s="24" t="s">
        <v>186</v>
      </c>
      <c r="D142" s="24">
        <v>67890</v>
      </c>
      <c r="E142" s="152">
        <f t="shared" si="157"/>
        <v>30550.5</v>
      </c>
      <c r="F142" s="17">
        <v>45</v>
      </c>
      <c r="G142" s="155">
        <f t="shared" si="158"/>
        <v>27156</v>
      </c>
      <c r="H142" s="18">
        <v>40</v>
      </c>
      <c r="I142" s="157">
        <f t="shared" si="159"/>
        <v>10183.5</v>
      </c>
      <c r="J142" s="19">
        <v>15</v>
      </c>
      <c r="K142" s="159">
        <f t="shared" si="160"/>
        <v>0</v>
      </c>
      <c r="L142" s="20">
        <v>0</v>
      </c>
      <c r="M142" s="21">
        <f t="shared" si="171"/>
        <v>10183.5</v>
      </c>
      <c r="N142" s="22">
        <f t="shared" si="68"/>
        <v>15</v>
      </c>
      <c r="O142" s="173">
        <v>2</v>
      </c>
      <c r="Q142" s="171">
        <v>67890</v>
      </c>
      <c r="R142" s="152">
        <f t="shared" si="161"/>
        <v>27156</v>
      </c>
      <c r="S142" s="17">
        <v>40</v>
      </c>
      <c r="T142" s="155">
        <f t="shared" si="162"/>
        <v>27156</v>
      </c>
      <c r="U142" s="18">
        <v>40</v>
      </c>
      <c r="V142" s="157">
        <f t="shared" si="163"/>
        <v>10183.5</v>
      </c>
      <c r="W142" s="19">
        <v>15</v>
      </c>
      <c r="X142" s="159">
        <f t="shared" si="164"/>
        <v>3394.5</v>
      </c>
      <c r="Y142" s="20">
        <v>5</v>
      </c>
      <c r="Z142" s="21">
        <f t="shared" si="172"/>
        <v>13578</v>
      </c>
      <c r="AA142" s="22">
        <f t="shared" si="165"/>
        <v>20</v>
      </c>
      <c r="AB142" s="172">
        <v>3</v>
      </c>
      <c r="AD142" s="171">
        <v>67890</v>
      </c>
      <c r="AE142" s="152">
        <f t="shared" si="166"/>
        <v>33945</v>
      </c>
      <c r="AF142" s="17">
        <v>50</v>
      </c>
      <c r="AG142" s="155">
        <f t="shared" si="167"/>
        <v>27156</v>
      </c>
      <c r="AH142" s="18">
        <v>40</v>
      </c>
      <c r="AI142" s="157">
        <f t="shared" si="168"/>
        <v>6789</v>
      </c>
      <c r="AJ142" s="19">
        <v>10</v>
      </c>
      <c r="AK142" s="159">
        <f t="shared" si="169"/>
        <v>0</v>
      </c>
      <c r="AL142" s="20">
        <v>0</v>
      </c>
      <c r="AM142" s="21">
        <f t="shared" si="173"/>
        <v>6789</v>
      </c>
      <c r="AN142" s="22">
        <f t="shared" si="170"/>
        <v>10</v>
      </c>
      <c r="AO142" s="173">
        <v>2</v>
      </c>
    </row>
    <row r="143" spans="2:41" x14ac:dyDescent="0.35">
      <c r="B143" s="223"/>
      <c r="C143" s="24" t="s">
        <v>187</v>
      </c>
      <c r="D143" s="24">
        <v>65509</v>
      </c>
      <c r="E143" s="152">
        <f t="shared" si="157"/>
        <v>29479.05</v>
      </c>
      <c r="F143" s="17">
        <v>45</v>
      </c>
      <c r="G143" s="155">
        <f t="shared" si="158"/>
        <v>22928.149999999998</v>
      </c>
      <c r="H143" s="18">
        <v>35</v>
      </c>
      <c r="I143" s="157">
        <f t="shared" si="159"/>
        <v>9826.35</v>
      </c>
      <c r="J143" s="19">
        <v>15</v>
      </c>
      <c r="K143" s="159">
        <f t="shared" si="160"/>
        <v>3275.4500000000003</v>
      </c>
      <c r="L143" s="20">
        <v>5</v>
      </c>
      <c r="M143" s="21">
        <f t="shared" si="171"/>
        <v>13101.800000000001</v>
      </c>
      <c r="N143" s="22">
        <f t="shared" si="68"/>
        <v>20</v>
      </c>
      <c r="O143" s="172">
        <v>3</v>
      </c>
      <c r="Q143" s="171">
        <v>65509</v>
      </c>
      <c r="R143" s="152">
        <f t="shared" si="161"/>
        <v>29479.05</v>
      </c>
      <c r="S143" s="17">
        <v>45</v>
      </c>
      <c r="T143" s="155">
        <f t="shared" si="162"/>
        <v>22928.149999999998</v>
      </c>
      <c r="U143" s="18">
        <v>35</v>
      </c>
      <c r="V143" s="157">
        <f t="shared" si="163"/>
        <v>9826.35</v>
      </c>
      <c r="W143" s="19">
        <v>15</v>
      </c>
      <c r="X143" s="159">
        <f t="shared" si="164"/>
        <v>3275.4500000000003</v>
      </c>
      <c r="Y143" s="20">
        <v>5</v>
      </c>
      <c r="Z143" s="21">
        <f t="shared" si="172"/>
        <v>13101.800000000001</v>
      </c>
      <c r="AA143" s="22">
        <f t="shared" si="165"/>
        <v>20</v>
      </c>
      <c r="AB143" s="172">
        <v>3</v>
      </c>
      <c r="AD143" s="171">
        <v>65509</v>
      </c>
      <c r="AE143" s="152">
        <f t="shared" si="166"/>
        <v>29479.05</v>
      </c>
      <c r="AF143" s="17">
        <v>45</v>
      </c>
      <c r="AG143" s="155">
        <f t="shared" si="167"/>
        <v>26203.600000000002</v>
      </c>
      <c r="AH143" s="18">
        <v>40</v>
      </c>
      <c r="AI143" s="157">
        <f t="shared" si="168"/>
        <v>9826.35</v>
      </c>
      <c r="AJ143" s="19">
        <v>15</v>
      </c>
      <c r="AK143" s="159">
        <f t="shared" si="169"/>
        <v>0</v>
      </c>
      <c r="AL143" s="20">
        <v>0</v>
      </c>
      <c r="AM143" s="21">
        <f t="shared" si="173"/>
        <v>9826.35</v>
      </c>
      <c r="AN143" s="22">
        <f t="shared" si="170"/>
        <v>15</v>
      </c>
      <c r="AO143" s="173">
        <v>2</v>
      </c>
    </row>
    <row r="144" spans="2:41" x14ac:dyDescent="0.35">
      <c r="B144" s="223"/>
      <c r="C144" s="24" t="s">
        <v>188</v>
      </c>
      <c r="D144" s="24">
        <v>84588</v>
      </c>
      <c r="E144" s="152">
        <f t="shared" si="157"/>
        <v>42294</v>
      </c>
      <c r="F144" s="17">
        <v>50</v>
      </c>
      <c r="G144" s="155">
        <f t="shared" si="158"/>
        <v>25376.399999999998</v>
      </c>
      <c r="H144" s="18">
        <v>30</v>
      </c>
      <c r="I144" s="157">
        <f t="shared" si="159"/>
        <v>12688.199999999999</v>
      </c>
      <c r="J144" s="19">
        <v>15</v>
      </c>
      <c r="K144" s="159">
        <f t="shared" si="160"/>
        <v>4229.4000000000005</v>
      </c>
      <c r="L144" s="20">
        <v>5</v>
      </c>
      <c r="M144" s="21">
        <f t="shared" si="171"/>
        <v>16917.599999999999</v>
      </c>
      <c r="N144" s="22">
        <f t="shared" si="68"/>
        <v>20</v>
      </c>
      <c r="O144" s="172">
        <v>3</v>
      </c>
      <c r="Q144" s="171">
        <v>84588</v>
      </c>
      <c r="R144" s="152">
        <f t="shared" si="161"/>
        <v>33835.200000000004</v>
      </c>
      <c r="S144" s="17">
        <v>40</v>
      </c>
      <c r="T144" s="155">
        <f t="shared" si="162"/>
        <v>29605.8</v>
      </c>
      <c r="U144" s="18">
        <v>35</v>
      </c>
      <c r="V144" s="157">
        <f t="shared" si="163"/>
        <v>16917.600000000002</v>
      </c>
      <c r="W144" s="19">
        <v>20</v>
      </c>
      <c r="X144" s="159">
        <f t="shared" si="164"/>
        <v>4229.4000000000005</v>
      </c>
      <c r="Y144" s="20">
        <v>5</v>
      </c>
      <c r="Z144" s="21">
        <f t="shared" si="172"/>
        <v>21147.000000000004</v>
      </c>
      <c r="AA144" s="22">
        <f t="shared" si="165"/>
        <v>25</v>
      </c>
      <c r="AB144" s="172">
        <v>3</v>
      </c>
      <c r="AD144" s="171">
        <v>84588</v>
      </c>
      <c r="AE144" s="152">
        <f t="shared" si="166"/>
        <v>46523.4</v>
      </c>
      <c r="AF144" s="17">
        <v>55</v>
      </c>
      <c r="AG144" s="155">
        <f t="shared" si="167"/>
        <v>29605.8</v>
      </c>
      <c r="AH144" s="18">
        <v>35</v>
      </c>
      <c r="AI144" s="157">
        <f t="shared" si="168"/>
        <v>8458.8000000000011</v>
      </c>
      <c r="AJ144" s="19">
        <v>10</v>
      </c>
      <c r="AK144" s="159">
        <f t="shared" si="169"/>
        <v>0</v>
      </c>
      <c r="AL144" s="20">
        <v>0</v>
      </c>
      <c r="AM144" s="21">
        <f t="shared" si="173"/>
        <v>8458.8000000000011</v>
      </c>
      <c r="AN144" s="22">
        <f t="shared" si="170"/>
        <v>10</v>
      </c>
      <c r="AO144" s="173">
        <v>2</v>
      </c>
    </row>
    <row r="145" spans="2:41" x14ac:dyDescent="0.35">
      <c r="B145" s="223"/>
      <c r="C145" s="24" t="s">
        <v>189</v>
      </c>
      <c r="D145" s="24">
        <v>53590</v>
      </c>
      <c r="E145" s="152">
        <f t="shared" si="157"/>
        <v>26795</v>
      </c>
      <c r="F145" s="17">
        <v>50</v>
      </c>
      <c r="G145" s="155">
        <f t="shared" si="158"/>
        <v>16077</v>
      </c>
      <c r="H145" s="18">
        <v>30</v>
      </c>
      <c r="I145" s="157">
        <f t="shared" si="159"/>
        <v>8038.5</v>
      </c>
      <c r="J145" s="19">
        <v>15</v>
      </c>
      <c r="K145" s="159">
        <f t="shared" si="160"/>
        <v>2679.5</v>
      </c>
      <c r="L145" s="20">
        <v>5</v>
      </c>
      <c r="M145" s="21">
        <f t="shared" si="171"/>
        <v>10718</v>
      </c>
      <c r="N145" s="22">
        <f t="shared" si="68"/>
        <v>20</v>
      </c>
      <c r="O145" s="172">
        <v>3</v>
      </c>
      <c r="Q145" s="171">
        <v>53590</v>
      </c>
      <c r="R145" s="152">
        <f t="shared" si="161"/>
        <v>21436</v>
      </c>
      <c r="S145" s="17">
        <v>40</v>
      </c>
      <c r="T145" s="155">
        <f t="shared" si="162"/>
        <v>18756.5</v>
      </c>
      <c r="U145" s="18">
        <v>35</v>
      </c>
      <c r="V145" s="157">
        <f t="shared" si="163"/>
        <v>10718</v>
      </c>
      <c r="W145" s="19">
        <v>20</v>
      </c>
      <c r="X145" s="159">
        <f t="shared" si="164"/>
        <v>2679.5</v>
      </c>
      <c r="Y145" s="20">
        <v>5</v>
      </c>
      <c r="Z145" s="21">
        <f t="shared" si="172"/>
        <v>13397.5</v>
      </c>
      <c r="AA145" s="22">
        <f t="shared" si="165"/>
        <v>25</v>
      </c>
      <c r="AB145" s="172">
        <v>3</v>
      </c>
      <c r="AD145" s="171">
        <v>53590</v>
      </c>
      <c r="AE145" s="152">
        <f t="shared" si="166"/>
        <v>26795</v>
      </c>
      <c r="AF145" s="17">
        <v>50</v>
      </c>
      <c r="AG145" s="155">
        <f t="shared" si="167"/>
        <v>21436</v>
      </c>
      <c r="AH145" s="18">
        <v>40</v>
      </c>
      <c r="AI145" s="157">
        <f t="shared" si="168"/>
        <v>5359</v>
      </c>
      <c r="AJ145" s="19">
        <v>10</v>
      </c>
      <c r="AK145" s="159">
        <f t="shared" si="169"/>
        <v>0</v>
      </c>
      <c r="AL145" s="20">
        <v>0</v>
      </c>
      <c r="AM145" s="21">
        <f t="shared" si="173"/>
        <v>5359</v>
      </c>
      <c r="AN145" s="22">
        <f t="shared" si="170"/>
        <v>10</v>
      </c>
      <c r="AO145" s="173">
        <v>2</v>
      </c>
    </row>
    <row r="146" spans="2:41" x14ac:dyDescent="0.35">
      <c r="B146" s="223"/>
      <c r="C146" s="24" t="s">
        <v>190</v>
      </c>
      <c r="D146" s="24">
        <v>224648</v>
      </c>
      <c r="E146" s="152">
        <f t="shared" si="157"/>
        <v>101091.6</v>
      </c>
      <c r="F146" s="17">
        <v>45</v>
      </c>
      <c r="G146" s="155">
        <f t="shared" si="158"/>
        <v>78626.799999999988</v>
      </c>
      <c r="H146" s="18">
        <v>35</v>
      </c>
      <c r="I146" s="157">
        <f t="shared" si="159"/>
        <v>33697.199999999997</v>
      </c>
      <c r="J146" s="19">
        <v>15</v>
      </c>
      <c r="K146" s="159">
        <f t="shared" si="160"/>
        <v>11232.400000000001</v>
      </c>
      <c r="L146" s="20">
        <v>5</v>
      </c>
      <c r="M146" s="21">
        <f t="shared" si="171"/>
        <v>44929.599999999999</v>
      </c>
      <c r="N146" s="22">
        <f t="shared" si="68"/>
        <v>20</v>
      </c>
      <c r="O146" s="172">
        <v>3</v>
      </c>
      <c r="Q146" s="171">
        <v>224648</v>
      </c>
      <c r="R146" s="152">
        <f t="shared" si="161"/>
        <v>89859.200000000012</v>
      </c>
      <c r="S146" s="17">
        <v>40</v>
      </c>
      <c r="T146" s="155">
        <f t="shared" si="162"/>
        <v>78626.799999999988</v>
      </c>
      <c r="U146" s="18">
        <v>35</v>
      </c>
      <c r="V146" s="157">
        <f t="shared" si="163"/>
        <v>44929.600000000006</v>
      </c>
      <c r="W146" s="19">
        <v>20</v>
      </c>
      <c r="X146" s="159">
        <f t="shared" si="164"/>
        <v>11232.400000000001</v>
      </c>
      <c r="Y146" s="20">
        <v>5</v>
      </c>
      <c r="Z146" s="21">
        <f t="shared" si="172"/>
        <v>56162.000000000007</v>
      </c>
      <c r="AA146" s="22">
        <f t="shared" si="165"/>
        <v>25</v>
      </c>
      <c r="AB146" s="172">
        <v>3</v>
      </c>
      <c r="AD146" s="171">
        <v>224648</v>
      </c>
      <c r="AE146" s="152">
        <f t="shared" si="166"/>
        <v>112324</v>
      </c>
      <c r="AF146" s="17">
        <v>50</v>
      </c>
      <c r="AG146" s="155">
        <f t="shared" si="167"/>
        <v>89859.200000000012</v>
      </c>
      <c r="AH146" s="18">
        <v>40</v>
      </c>
      <c r="AI146" s="157">
        <f t="shared" si="168"/>
        <v>22464.800000000003</v>
      </c>
      <c r="AJ146" s="19">
        <v>10</v>
      </c>
      <c r="AK146" s="159">
        <f t="shared" si="169"/>
        <v>0</v>
      </c>
      <c r="AL146" s="20">
        <v>0</v>
      </c>
      <c r="AM146" s="21">
        <f t="shared" si="173"/>
        <v>22464.800000000003</v>
      </c>
      <c r="AN146" s="22">
        <f t="shared" si="170"/>
        <v>10</v>
      </c>
      <c r="AO146" s="173">
        <v>2</v>
      </c>
    </row>
    <row r="147" spans="2:41" x14ac:dyDescent="0.35">
      <c r="B147" s="223"/>
      <c r="C147" s="24" t="s">
        <v>191</v>
      </c>
      <c r="D147" s="24">
        <v>55824</v>
      </c>
      <c r="E147" s="152">
        <f t="shared" si="157"/>
        <v>27912</v>
      </c>
      <c r="F147" s="17">
        <v>50</v>
      </c>
      <c r="G147" s="155">
        <f t="shared" si="158"/>
        <v>16747.2</v>
      </c>
      <c r="H147" s="18">
        <v>30</v>
      </c>
      <c r="I147" s="157">
        <f t="shared" si="159"/>
        <v>8373.6</v>
      </c>
      <c r="J147" s="19">
        <v>15</v>
      </c>
      <c r="K147" s="159">
        <f t="shared" si="160"/>
        <v>2791.2000000000003</v>
      </c>
      <c r="L147" s="20">
        <v>5</v>
      </c>
      <c r="M147" s="21">
        <f t="shared" si="171"/>
        <v>11164.800000000001</v>
      </c>
      <c r="N147" s="22">
        <f t="shared" ref="N147:N206" si="174">L147+J147</f>
        <v>20</v>
      </c>
      <c r="O147" s="172">
        <v>3</v>
      </c>
      <c r="Q147" s="171">
        <v>55824</v>
      </c>
      <c r="R147" s="152">
        <f t="shared" si="161"/>
        <v>27912</v>
      </c>
      <c r="S147" s="17">
        <v>50</v>
      </c>
      <c r="T147" s="155">
        <f t="shared" si="162"/>
        <v>16747.2</v>
      </c>
      <c r="U147" s="18">
        <v>30</v>
      </c>
      <c r="V147" s="157">
        <f t="shared" si="163"/>
        <v>8373.6</v>
      </c>
      <c r="W147" s="19">
        <v>15</v>
      </c>
      <c r="X147" s="159">
        <f t="shared" si="164"/>
        <v>2791.2000000000003</v>
      </c>
      <c r="Y147" s="20">
        <v>5</v>
      </c>
      <c r="Z147" s="21">
        <f t="shared" si="172"/>
        <v>11164.800000000001</v>
      </c>
      <c r="AA147" s="22">
        <f t="shared" si="165"/>
        <v>20</v>
      </c>
      <c r="AB147" s="172">
        <v>3</v>
      </c>
      <c r="AD147" s="171">
        <v>55824</v>
      </c>
      <c r="AE147" s="152">
        <f t="shared" si="166"/>
        <v>27912</v>
      </c>
      <c r="AF147" s="17">
        <v>50</v>
      </c>
      <c r="AG147" s="155">
        <f t="shared" si="167"/>
        <v>19538.399999999998</v>
      </c>
      <c r="AH147" s="18">
        <v>35</v>
      </c>
      <c r="AI147" s="157">
        <f t="shared" si="168"/>
        <v>8373.6</v>
      </c>
      <c r="AJ147" s="19">
        <v>15</v>
      </c>
      <c r="AK147" s="159">
        <f t="shared" si="169"/>
        <v>0</v>
      </c>
      <c r="AL147" s="20">
        <v>0</v>
      </c>
      <c r="AM147" s="21">
        <f t="shared" si="173"/>
        <v>8373.6</v>
      </c>
      <c r="AN147" s="22">
        <f t="shared" si="170"/>
        <v>15</v>
      </c>
      <c r="AO147" s="173">
        <v>2</v>
      </c>
    </row>
    <row r="148" spans="2:41" x14ac:dyDescent="0.35">
      <c r="B148" s="223"/>
      <c r="C148" s="24" t="s">
        <v>192</v>
      </c>
      <c r="D148" s="24">
        <v>73600</v>
      </c>
      <c r="E148" s="152">
        <f t="shared" si="157"/>
        <v>36800</v>
      </c>
      <c r="F148" s="17">
        <v>50</v>
      </c>
      <c r="G148" s="155">
        <f t="shared" si="158"/>
        <v>22080</v>
      </c>
      <c r="H148" s="18">
        <v>30</v>
      </c>
      <c r="I148" s="157">
        <f t="shared" si="159"/>
        <v>11040</v>
      </c>
      <c r="J148" s="19">
        <v>15</v>
      </c>
      <c r="K148" s="159">
        <f t="shared" si="160"/>
        <v>3680</v>
      </c>
      <c r="L148" s="20">
        <v>5</v>
      </c>
      <c r="M148" s="21">
        <f t="shared" si="171"/>
        <v>14720</v>
      </c>
      <c r="N148" s="22">
        <f t="shared" si="174"/>
        <v>20</v>
      </c>
      <c r="O148" s="172">
        <v>3</v>
      </c>
      <c r="Q148" s="171">
        <v>73600</v>
      </c>
      <c r="R148" s="152">
        <f t="shared" si="161"/>
        <v>33120</v>
      </c>
      <c r="S148" s="17">
        <v>45</v>
      </c>
      <c r="T148" s="155">
        <f t="shared" si="162"/>
        <v>22080</v>
      </c>
      <c r="U148" s="18">
        <v>30</v>
      </c>
      <c r="V148" s="157">
        <f t="shared" si="163"/>
        <v>14720</v>
      </c>
      <c r="W148" s="19">
        <v>20</v>
      </c>
      <c r="X148" s="159">
        <f t="shared" si="164"/>
        <v>3680</v>
      </c>
      <c r="Y148" s="20">
        <v>5</v>
      </c>
      <c r="Z148" s="21">
        <f t="shared" si="172"/>
        <v>18400</v>
      </c>
      <c r="AA148" s="22">
        <f t="shared" si="165"/>
        <v>25</v>
      </c>
      <c r="AB148" s="172">
        <v>3</v>
      </c>
      <c r="AD148" s="171">
        <v>73600</v>
      </c>
      <c r="AE148" s="152">
        <f t="shared" si="166"/>
        <v>36800</v>
      </c>
      <c r="AF148" s="17">
        <v>50</v>
      </c>
      <c r="AG148" s="155">
        <f t="shared" si="167"/>
        <v>25760</v>
      </c>
      <c r="AH148" s="18">
        <v>35</v>
      </c>
      <c r="AI148" s="157">
        <f t="shared" si="168"/>
        <v>11040</v>
      </c>
      <c r="AJ148" s="19">
        <v>15</v>
      </c>
      <c r="AK148" s="159">
        <f t="shared" si="169"/>
        <v>0</v>
      </c>
      <c r="AL148" s="20">
        <v>0</v>
      </c>
      <c r="AM148" s="21">
        <f t="shared" si="173"/>
        <v>11040</v>
      </c>
      <c r="AN148" s="22">
        <f t="shared" si="170"/>
        <v>15</v>
      </c>
      <c r="AO148" s="173">
        <v>2</v>
      </c>
    </row>
    <row r="149" spans="2:41" x14ac:dyDescent="0.35">
      <c r="B149" s="223"/>
      <c r="C149" s="24" t="s">
        <v>193</v>
      </c>
      <c r="D149" s="24">
        <v>240572</v>
      </c>
      <c r="E149" s="152">
        <f t="shared" si="157"/>
        <v>96228.800000000003</v>
      </c>
      <c r="F149" s="17">
        <v>40</v>
      </c>
      <c r="G149" s="155">
        <f t="shared" si="158"/>
        <v>84200.2</v>
      </c>
      <c r="H149" s="18">
        <v>35</v>
      </c>
      <c r="I149" s="157">
        <f t="shared" si="159"/>
        <v>48114.400000000001</v>
      </c>
      <c r="J149" s="19">
        <v>20</v>
      </c>
      <c r="K149" s="159">
        <f t="shared" si="160"/>
        <v>12028.6</v>
      </c>
      <c r="L149" s="20">
        <v>5</v>
      </c>
      <c r="M149" s="21">
        <f t="shared" si="171"/>
        <v>60143</v>
      </c>
      <c r="N149" s="22">
        <f t="shared" si="174"/>
        <v>25</v>
      </c>
      <c r="O149" s="172">
        <v>3</v>
      </c>
      <c r="Q149" s="171">
        <v>240572</v>
      </c>
      <c r="R149" s="152">
        <f t="shared" si="161"/>
        <v>84200.2</v>
      </c>
      <c r="S149" s="17">
        <v>35</v>
      </c>
      <c r="T149" s="155">
        <f t="shared" si="162"/>
        <v>72171.599999999991</v>
      </c>
      <c r="U149" s="18">
        <v>30</v>
      </c>
      <c r="V149" s="157">
        <f t="shared" si="163"/>
        <v>36085.799999999996</v>
      </c>
      <c r="W149" s="19">
        <v>15</v>
      </c>
      <c r="X149" s="159">
        <f t="shared" si="164"/>
        <v>48114.400000000001</v>
      </c>
      <c r="Y149" s="20">
        <v>20</v>
      </c>
      <c r="Z149" s="21">
        <f t="shared" si="172"/>
        <v>84200.2</v>
      </c>
      <c r="AA149" s="22">
        <f t="shared" si="165"/>
        <v>35</v>
      </c>
      <c r="AB149" s="180">
        <v>4</v>
      </c>
      <c r="AD149" s="171">
        <v>240572</v>
      </c>
      <c r="AE149" s="152">
        <f t="shared" si="166"/>
        <v>96228.800000000003</v>
      </c>
      <c r="AF149" s="17">
        <v>40</v>
      </c>
      <c r="AG149" s="155">
        <f t="shared" si="167"/>
        <v>84200.2</v>
      </c>
      <c r="AH149" s="18">
        <v>35</v>
      </c>
      <c r="AI149" s="157">
        <f t="shared" si="168"/>
        <v>48114.400000000001</v>
      </c>
      <c r="AJ149" s="19">
        <v>20</v>
      </c>
      <c r="AK149" s="159">
        <f t="shared" si="169"/>
        <v>12028.6</v>
      </c>
      <c r="AL149" s="20">
        <v>5</v>
      </c>
      <c r="AM149" s="21">
        <f t="shared" si="173"/>
        <v>60143</v>
      </c>
      <c r="AN149" s="22">
        <f t="shared" si="170"/>
        <v>25</v>
      </c>
      <c r="AO149" s="172">
        <v>3</v>
      </c>
    </row>
    <row r="150" spans="2:41" x14ac:dyDescent="0.35">
      <c r="B150" s="223"/>
      <c r="C150" s="24" t="s">
        <v>43</v>
      </c>
      <c r="D150" s="24">
        <v>153636</v>
      </c>
      <c r="E150" s="152">
        <f t="shared" si="157"/>
        <v>69136.2</v>
      </c>
      <c r="F150" s="17">
        <v>45</v>
      </c>
      <c r="G150" s="155">
        <f t="shared" si="158"/>
        <v>46090.799999999996</v>
      </c>
      <c r="H150" s="18">
        <v>30</v>
      </c>
      <c r="I150" s="157">
        <f t="shared" si="159"/>
        <v>30727.200000000001</v>
      </c>
      <c r="J150" s="19">
        <v>20</v>
      </c>
      <c r="K150" s="159">
        <f t="shared" si="160"/>
        <v>7681.8</v>
      </c>
      <c r="L150" s="20">
        <v>5</v>
      </c>
      <c r="M150" s="21">
        <f t="shared" si="171"/>
        <v>38409</v>
      </c>
      <c r="N150" s="22">
        <f t="shared" si="174"/>
        <v>25</v>
      </c>
      <c r="O150" s="172">
        <v>3</v>
      </c>
      <c r="Q150" s="171">
        <v>153636</v>
      </c>
      <c r="R150" s="152">
        <f t="shared" si="161"/>
        <v>61454.400000000001</v>
      </c>
      <c r="S150" s="17">
        <v>40</v>
      </c>
      <c r="T150" s="155">
        <f t="shared" si="162"/>
        <v>53772.6</v>
      </c>
      <c r="U150" s="18">
        <v>35</v>
      </c>
      <c r="V150" s="157">
        <f t="shared" si="163"/>
        <v>30727.200000000001</v>
      </c>
      <c r="W150" s="19">
        <v>20</v>
      </c>
      <c r="X150" s="159">
        <f t="shared" si="164"/>
        <v>7681.8</v>
      </c>
      <c r="Y150" s="20">
        <v>5</v>
      </c>
      <c r="Z150" s="21">
        <f t="shared" si="172"/>
        <v>38409</v>
      </c>
      <c r="AA150" s="22">
        <f t="shared" si="165"/>
        <v>25</v>
      </c>
      <c r="AB150" s="172">
        <v>3</v>
      </c>
      <c r="AD150" s="171">
        <v>153636</v>
      </c>
      <c r="AE150" s="152">
        <f t="shared" si="166"/>
        <v>69136.2</v>
      </c>
      <c r="AF150" s="17">
        <v>45</v>
      </c>
      <c r="AG150" s="155">
        <f t="shared" si="167"/>
        <v>61454.400000000001</v>
      </c>
      <c r="AH150" s="18">
        <v>40</v>
      </c>
      <c r="AI150" s="157">
        <f t="shared" si="168"/>
        <v>15363.6</v>
      </c>
      <c r="AJ150" s="19">
        <v>10</v>
      </c>
      <c r="AK150" s="159">
        <f t="shared" si="169"/>
        <v>7681.8</v>
      </c>
      <c r="AL150" s="20">
        <v>5</v>
      </c>
      <c r="AM150" s="21">
        <f t="shared" si="173"/>
        <v>23045.4</v>
      </c>
      <c r="AN150" s="22">
        <f t="shared" si="170"/>
        <v>15</v>
      </c>
      <c r="AO150" s="173">
        <v>2</v>
      </c>
    </row>
    <row r="151" spans="2:41" x14ac:dyDescent="0.35">
      <c r="B151" s="223"/>
      <c r="C151" s="24" t="s">
        <v>194</v>
      </c>
      <c r="D151" s="24">
        <v>43640</v>
      </c>
      <c r="E151" s="152">
        <f t="shared" si="157"/>
        <v>19638</v>
      </c>
      <c r="F151" s="17">
        <v>45</v>
      </c>
      <c r="G151" s="155">
        <f t="shared" si="158"/>
        <v>15273.999999999998</v>
      </c>
      <c r="H151" s="18">
        <v>35</v>
      </c>
      <c r="I151" s="157">
        <f t="shared" si="159"/>
        <v>6546</v>
      </c>
      <c r="J151" s="19">
        <v>15</v>
      </c>
      <c r="K151" s="159">
        <f t="shared" si="160"/>
        <v>2182</v>
      </c>
      <c r="L151" s="20">
        <v>5</v>
      </c>
      <c r="M151" s="21">
        <f t="shared" si="171"/>
        <v>8728</v>
      </c>
      <c r="N151" s="22">
        <f t="shared" si="174"/>
        <v>20</v>
      </c>
      <c r="O151" s="172">
        <v>3</v>
      </c>
      <c r="Q151" s="171">
        <v>43640</v>
      </c>
      <c r="R151" s="152">
        <f t="shared" si="161"/>
        <v>17456</v>
      </c>
      <c r="S151" s="17">
        <v>40</v>
      </c>
      <c r="T151" s="155">
        <f t="shared" si="162"/>
        <v>13092</v>
      </c>
      <c r="U151" s="18">
        <v>30</v>
      </c>
      <c r="V151" s="157">
        <f t="shared" si="163"/>
        <v>8728</v>
      </c>
      <c r="W151" s="19">
        <v>20</v>
      </c>
      <c r="X151" s="159">
        <f t="shared" si="164"/>
        <v>4364</v>
      </c>
      <c r="Y151" s="20">
        <v>10</v>
      </c>
      <c r="Z151" s="21">
        <f t="shared" si="172"/>
        <v>13092</v>
      </c>
      <c r="AA151" s="22">
        <f t="shared" si="165"/>
        <v>30</v>
      </c>
      <c r="AB151" s="172">
        <v>3</v>
      </c>
      <c r="AD151" s="171">
        <v>43640</v>
      </c>
      <c r="AE151" s="152">
        <f t="shared" si="166"/>
        <v>21820</v>
      </c>
      <c r="AF151" s="17">
        <v>50</v>
      </c>
      <c r="AG151" s="155">
        <f t="shared" si="167"/>
        <v>15273.999999999998</v>
      </c>
      <c r="AH151" s="18">
        <v>35</v>
      </c>
      <c r="AI151" s="157">
        <f t="shared" si="168"/>
        <v>4364</v>
      </c>
      <c r="AJ151" s="19">
        <v>10</v>
      </c>
      <c r="AK151" s="159">
        <f t="shared" si="169"/>
        <v>2182</v>
      </c>
      <c r="AL151" s="20">
        <v>5</v>
      </c>
      <c r="AM151" s="21">
        <f t="shared" si="173"/>
        <v>6546</v>
      </c>
      <c r="AN151" s="22">
        <f t="shared" si="170"/>
        <v>15</v>
      </c>
      <c r="AO151" s="173">
        <v>2</v>
      </c>
    </row>
    <row r="152" spans="2:41" x14ac:dyDescent="0.35">
      <c r="B152" s="223"/>
      <c r="C152" s="24" t="s">
        <v>195</v>
      </c>
      <c r="D152" s="24">
        <v>124913</v>
      </c>
      <c r="E152" s="152">
        <f t="shared" si="157"/>
        <v>56210.85</v>
      </c>
      <c r="F152" s="47">
        <v>45</v>
      </c>
      <c r="G152" s="155">
        <f t="shared" si="158"/>
        <v>43719.549999999996</v>
      </c>
      <c r="H152" s="48">
        <v>35</v>
      </c>
      <c r="I152" s="157">
        <f t="shared" si="159"/>
        <v>18736.95</v>
      </c>
      <c r="J152" s="49">
        <v>15</v>
      </c>
      <c r="K152" s="159">
        <f t="shared" si="160"/>
        <v>6245.6500000000005</v>
      </c>
      <c r="L152" s="30">
        <v>5</v>
      </c>
      <c r="M152" s="50">
        <f t="shared" si="171"/>
        <v>24982.600000000002</v>
      </c>
      <c r="N152" s="51">
        <f t="shared" si="174"/>
        <v>20</v>
      </c>
      <c r="O152" s="172">
        <v>3</v>
      </c>
      <c r="Q152" s="171">
        <v>124913</v>
      </c>
      <c r="R152" s="152">
        <f t="shared" si="161"/>
        <v>56210.85</v>
      </c>
      <c r="S152" s="47">
        <v>45</v>
      </c>
      <c r="T152" s="155">
        <f t="shared" si="162"/>
        <v>37473.9</v>
      </c>
      <c r="U152" s="48">
        <v>30</v>
      </c>
      <c r="V152" s="157">
        <f t="shared" si="163"/>
        <v>24982.600000000002</v>
      </c>
      <c r="W152" s="49">
        <v>20</v>
      </c>
      <c r="X152" s="159">
        <f t="shared" si="164"/>
        <v>6245.6500000000005</v>
      </c>
      <c r="Y152" s="30">
        <v>5</v>
      </c>
      <c r="Z152" s="50">
        <f t="shared" si="172"/>
        <v>31228.250000000004</v>
      </c>
      <c r="AA152" s="51">
        <f t="shared" si="165"/>
        <v>25</v>
      </c>
      <c r="AB152" s="172">
        <v>3</v>
      </c>
      <c r="AD152" s="171">
        <v>124913</v>
      </c>
      <c r="AE152" s="152">
        <f t="shared" si="166"/>
        <v>56210.85</v>
      </c>
      <c r="AF152" s="47">
        <v>45</v>
      </c>
      <c r="AG152" s="155">
        <f t="shared" si="167"/>
        <v>49965.200000000004</v>
      </c>
      <c r="AH152" s="48">
        <v>40</v>
      </c>
      <c r="AI152" s="157">
        <f t="shared" si="168"/>
        <v>18736.95</v>
      </c>
      <c r="AJ152" s="49">
        <v>15</v>
      </c>
      <c r="AK152" s="159">
        <f t="shared" si="169"/>
        <v>0</v>
      </c>
      <c r="AL152" s="30">
        <v>0</v>
      </c>
      <c r="AM152" s="50">
        <f t="shared" si="173"/>
        <v>18736.95</v>
      </c>
      <c r="AN152" s="51">
        <f t="shared" si="170"/>
        <v>15</v>
      </c>
      <c r="AO152" s="173">
        <v>2</v>
      </c>
    </row>
    <row r="153" spans="2:41" ht="15" thickBot="1" x14ac:dyDescent="0.4">
      <c r="B153" s="224"/>
      <c r="C153" s="54" t="s">
        <v>15</v>
      </c>
      <c r="D153" s="35">
        <f>SUM(D136:D152)</f>
        <v>1959187</v>
      </c>
      <c r="E153" s="56">
        <f>SUM(E136:E152)</f>
        <v>869213.85</v>
      </c>
      <c r="F153" s="37">
        <f>E153/D153*100</f>
        <v>44.36604826389722</v>
      </c>
      <c r="G153" s="75">
        <f>SUM(G136:G152)</f>
        <v>703535.80000000016</v>
      </c>
      <c r="H153" s="39">
        <f>G153/D153*100</f>
        <v>35.909578820194305</v>
      </c>
      <c r="I153" s="76">
        <f>SUM(I136:I152)</f>
        <v>303783</v>
      </c>
      <c r="J153" s="41">
        <f>I153/D153*100</f>
        <v>15.505564297843952</v>
      </c>
      <c r="K153" s="77">
        <f>SUM(K136:K152)</f>
        <v>82654.349999999991</v>
      </c>
      <c r="L153" s="84">
        <f>K153/D153*100</f>
        <v>4.218808618064533</v>
      </c>
      <c r="M153" s="83">
        <f>SUM(M136:M152)</f>
        <v>386437.35</v>
      </c>
      <c r="N153" s="45">
        <f>M153/D153*100</f>
        <v>19.724372915908486</v>
      </c>
      <c r="O153" s="188"/>
      <c r="Q153" s="176">
        <f>SUM(Q136:Q152)</f>
        <v>1959187</v>
      </c>
      <c r="R153" s="56">
        <f>SUM(R136:R152)</f>
        <v>786662.2</v>
      </c>
      <c r="S153" s="37">
        <f>R153/Q153*100</f>
        <v>40.152481616098925</v>
      </c>
      <c r="T153" s="75">
        <f>SUM(T136:T152)</f>
        <v>667162.55000000005</v>
      </c>
      <c r="U153" s="39">
        <f>T153/Q153*100</f>
        <v>34.053030670375009</v>
      </c>
      <c r="V153" s="76">
        <f>SUM(V136:V152)</f>
        <v>343674.4</v>
      </c>
      <c r="W153" s="41">
        <f>V153/Q153*100</f>
        <v>17.541684382348393</v>
      </c>
      <c r="X153" s="77">
        <f>SUM(X136:X152)</f>
        <v>161687.84999999998</v>
      </c>
      <c r="Y153" s="84">
        <f>X153/Q153*100</f>
        <v>8.2528033311776756</v>
      </c>
      <c r="Z153" s="78">
        <f>SUM(Z136:Z152)</f>
        <v>505362.25</v>
      </c>
      <c r="AA153" s="45">
        <f>Z153/Q153*100</f>
        <v>25.79448771352607</v>
      </c>
      <c r="AB153" s="188"/>
      <c r="AD153" s="176">
        <f>SUM(AD136:AD152)</f>
        <v>1959187</v>
      </c>
      <c r="AE153" s="56">
        <f>SUM(AE136:AE152)</f>
        <v>943881.35</v>
      </c>
      <c r="AF153" s="37">
        <f>AE153/AD153*100</f>
        <v>48.177195438720247</v>
      </c>
      <c r="AG153" s="75">
        <f>SUM(AG136:AG152)</f>
        <v>720224.74999999988</v>
      </c>
      <c r="AH153" s="39">
        <f>AG153/AD153*100</f>
        <v>36.761409196773961</v>
      </c>
      <c r="AI153" s="76">
        <f>SUM(AI136:AI152)</f>
        <v>259416.70000000004</v>
      </c>
      <c r="AJ153" s="41">
        <f>AI153/AD153*100</f>
        <v>13.241038246987143</v>
      </c>
      <c r="AK153" s="77">
        <f>SUM(AK136:AK152)</f>
        <v>35664.200000000004</v>
      </c>
      <c r="AL153" s="84">
        <f>AK153/AD153*100</f>
        <v>1.8203571175186444</v>
      </c>
      <c r="AM153" s="78">
        <f>SUM(AM136:AM152)</f>
        <v>295080.90000000002</v>
      </c>
      <c r="AN153" s="45">
        <f>AM153/AD153*100</f>
        <v>15.061395364505788</v>
      </c>
      <c r="AO153" s="188"/>
    </row>
    <row r="154" spans="2:41" x14ac:dyDescent="0.35">
      <c r="B154" s="222" t="s">
        <v>44</v>
      </c>
      <c r="C154" s="9" t="s">
        <v>196</v>
      </c>
      <c r="D154" s="9">
        <v>140995</v>
      </c>
      <c r="E154" s="152">
        <f t="shared" ref="E154:E165" si="175">F154/100*D154</f>
        <v>56398</v>
      </c>
      <c r="F154" s="10">
        <v>40</v>
      </c>
      <c r="G154" s="155">
        <f t="shared" ref="G154:G165" si="176">H154/100*D154</f>
        <v>56398</v>
      </c>
      <c r="H154" s="11">
        <v>40</v>
      </c>
      <c r="I154" s="157">
        <f t="shared" ref="I154:I165" si="177">J154/100*D154</f>
        <v>21149.25</v>
      </c>
      <c r="J154" s="12">
        <v>15</v>
      </c>
      <c r="K154" s="159">
        <f t="shared" ref="K154:K165" si="178">L154/100*D154</f>
        <v>7049.75</v>
      </c>
      <c r="L154" s="13">
        <v>5</v>
      </c>
      <c r="M154" s="14">
        <f>I154+K154</f>
        <v>28199</v>
      </c>
      <c r="N154" s="15">
        <f t="shared" si="174"/>
        <v>20</v>
      </c>
      <c r="O154" s="204">
        <v>3</v>
      </c>
      <c r="Q154" s="169">
        <v>140995</v>
      </c>
      <c r="R154" s="152">
        <f t="shared" ref="R154:R165" si="179">S154/100*Q154</f>
        <v>63447.75</v>
      </c>
      <c r="S154" s="10">
        <v>45</v>
      </c>
      <c r="T154" s="155">
        <f t="shared" ref="T154:T165" si="180">U154/100*Q154</f>
        <v>56398</v>
      </c>
      <c r="U154" s="11">
        <v>40</v>
      </c>
      <c r="V154" s="157">
        <f t="shared" ref="V154:V165" si="181">W154/100*Q154</f>
        <v>14099.5</v>
      </c>
      <c r="W154" s="12">
        <v>10</v>
      </c>
      <c r="X154" s="159">
        <f t="shared" ref="X154:X165" si="182">Y154/100*Q154</f>
        <v>7049.75</v>
      </c>
      <c r="Y154" s="13">
        <v>5</v>
      </c>
      <c r="Z154" s="14">
        <f>V154+X154</f>
        <v>21149.25</v>
      </c>
      <c r="AA154" s="15">
        <f t="shared" ref="AA154:AA165" si="183">Y154+W154</f>
        <v>15</v>
      </c>
      <c r="AB154" s="173">
        <v>2</v>
      </c>
      <c r="AD154" s="169">
        <v>140995</v>
      </c>
      <c r="AE154" s="152">
        <f t="shared" ref="AE154:AE165" si="184">AF154/100*AD154</f>
        <v>56398</v>
      </c>
      <c r="AF154" s="10">
        <v>40</v>
      </c>
      <c r="AG154" s="155">
        <f t="shared" ref="AG154:AG165" si="185">AH154/100*AD154</f>
        <v>63447.75</v>
      </c>
      <c r="AH154" s="11">
        <v>45</v>
      </c>
      <c r="AI154" s="157">
        <f t="shared" ref="AI154:AI165" si="186">AJ154/100*AD154</f>
        <v>14099.5</v>
      </c>
      <c r="AJ154" s="12">
        <v>10</v>
      </c>
      <c r="AK154" s="159">
        <f t="shared" ref="AK154:AK165" si="187">AL154/100*AD154</f>
        <v>7049.75</v>
      </c>
      <c r="AL154" s="13">
        <v>5</v>
      </c>
      <c r="AM154" s="14">
        <f>AI154+AK154</f>
        <v>21149.25</v>
      </c>
      <c r="AN154" s="15">
        <f t="shared" ref="AN154:AN165" si="188">AL154+AJ154</f>
        <v>15</v>
      </c>
      <c r="AO154" s="173">
        <v>2</v>
      </c>
    </row>
    <row r="155" spans="2:41" x14ac:dyDescent="0.35">
      <c r="B155" s="223"/>
      <c r="C155" s="24" t="s">
        <v>197</v>
      </c>
      <c r="D155" s="24">
        <v>350480</v>
      </c>
      <c r="E155" s="152">
        <f t="shared" si="175"/>
        <v>175240</v>
      </c>
      <c r="F155" s="17">
        <v>50</v>
      </c>
      <c r="G155" s="155">
        <f t="shared" si="176"/>
        <v>105144</v>
      </c>
      <c r="H155" s="18">
        <v>30</v>
      </c>
      <c r="I155" s="157">
        <f t="shared" si="177"/>
        <v>52572</v>
      </c>
      <c r="J155" s="19">
        <v>15</v>
      </c>
      <c r="K155" s="159">
        <f t="shared" si="178"/>
        <v>17524</v>
      </c>
      <c r="L155" s="20">
        <v>5</v>
      </c>
      <c r="M155" s="21">
        <f>I155+K155</f>
        <v>70096</v>
      </c>
      <c r="N155" s="22">
        <f t="shared" si="174"/>
        <v>20</v>
      </c>
      <c r="O155" s="172">
        <v>3</v>
      </c>
      <c r="Q155" s="171">
        <v>350480</v>
      </c>
      <c r="R155" s="152">
        <f t="shared" si="179"/>
        <v>140192</v>
      </c>
      <c r="S155" s="17">
        <v>40</v>
      </c>
      <c r="T155" s="155">
        <f t="shared" si="180"/>
        <v>122667.99999999999</v>
      </c>
      <c r="U155" s="18">
        <v>35</v>
      </c>
      <c r="V155" s="157">
        <f t="shared" si="181"/>
        <v>52572</v>
      </c>
      <c r="W155" s="19">
        <v>15</v>
      </c>
      <c r="X155" s="159">
        <f t="shared" si="182"/>
        <v>35048</v>
      </c>
      <c r="Y155" s="20">
        <v>10</v>
      </c>
      <c r="Z155" s="21">
        <f>V155+X155</f>
        <v>87620</v>
      </c>
      <c r="AA155" s="22">
        <f t="shared" si="183"/>
        <v>25</v>
      </c>
      <c r="AB155" s="172">
        <v>3</v>
      </c>
      <c r="AD155" s="171">
        <v>350480</v>
      </c>
      <c r="AE155" s="152">
        <f t="shared" si="184"/>
        <v>140192</v>
      </c>
      <c r="AF155" s="17">
        <v>40</v>
      </c>
      <c r="AG155" s="155">
        <f t="shared" si="185"/>
        <v>157716</v>
      </c>
      <c r="AH155" s="18">
        <v>45</v>
      </c>
      <c r="AI155" s="157">
        <f t="shared" si="186"/>
        <v>35048</v>
      </c>
      <c r="AJ155" s="19">
        <v>10</v>
      </c>
      <c r="AK155" s="159">
        <f t="shared" si="187"/>
        <v>17524</v>
      </c>
      <c r="AL155" s="20">
        <v>5</v>
      </c>
      <c r="AM155" s="21">
        <f>AI155+AK155</f>
        <v>52572</v>
      </c>
      <c r="AN155" s="22">
        <f t="shared" si="188"/>
        <v>15</v>
      </c>
      <c r="AO155" s="173">
        <v>2</v>
      </c>
    </row>
    <row r="156" spans="2:41" x14ac:dyDescent="0.35">
      <c r="B156" s="223"/>
      <c r="C156" s="24" t="s">
        <v>198</v>
      </c>
      <c r="D156" s="24">
        <v>24073</v>
      </c>
      <c r="E156" s="152">
        <f t="shared" si="175"/>
        <v>13240.150000000001</v>
      </c>
      <c r="F156" s="17">
        <v>55</v>
      </c>
      <c r="G156" s="155">
        <f t="shared" si="176"/>
        <v>7221.9</v>
      </c>
      <c r="H156" s="18">
        <v>30</v>
      </c>
      <c r="I156" s="157">
        <f t="shared" si="177"/>
        <v>2407.3000000000002</v>
      </c>
      <c r="J156" s="19">
        <v>10</v>
      </c>
      <c r="K156" s="159">
        <f t="shared" si="178"/>
        <v>1203.6500000000001</v>
      </c>
      <c r="L156" s="20">
        <v>5</v>
      </c>
      <c r="M156" s="21">
        <f t="shared" ref="M156:M165" si="189">I156+K156</f>
        <v>3610.9500000000003</v>
      </c>
      <c r="N156" s="22">
        <f t="shared" si="174"/>
        <v>15</v>
      </c>
      <c r="O156" s="173">
        <v>2</v>
      </c>
      <c r="Q156" s="171">
        <v>24073</v>
      </c>
      <c r="R156" s="152">
        <f t="shared" si="179"/>
        <v>8425.5499999999993</v>
      </c>
      <c r="S156" s="17">
        <v>35</v>
      </c>
      <c r="T156" s="155">
        <f t="shared" si="180"/>
        <v>10832.85</v>
      </c>
      <c r="U156" s="18">
        <v>45</v>
      </c>
      <c r="V156" s="157">
        <f t="shared" si="181"/>
        <v>3610.95</v>
      </c>
      <c r="W156" s="19">
        <v>15</v>
      </c>
      <c r="X156" s="159">
        <f t="shared" si="182"/>
        <v>1203.6500000000001</v>
      </c>
      <c r="Y156" s="20">
        <v>5</v>
      </c>
      <c r="Z156" s="21">
        <f t="shared" ref="Z156:Z165" si="190">V156+X156</f>
        <v>4814.6000000000004</v>
      </c>
      <c r="AA156" s="22">
        <f t="shared" si="183"/>
        <v>20</v>
      </c>
      <c r="AB156" s="172">
        <v>3</v>
      </c>
      <c r="AD156" s="171">
        <v>24073</v>
      </c>
      <c r="AE156" s="152">
        <f t="shared" si="184"/>
        <v>8425.5499999999993</v>
      </c>
      <c r="AF156" s="17">
        <v>35</v>
      </c>
      <c r="AG156" s="155">
        <f t="shared" si="185"/>
        <v>10832.85</v>
      </c>
      <c r="AH156" s="18">
        <v>45</v>
      </c>
      <c r="AI156" s="157">
        <f t="shared" si="186"/>
        <v>3610.95</v>
      </c>
      <c r="AJ156" s="19">
        <v>15</v>
      </c>
      <c r="AK156" s="159">
        <f t="shared" si="187"/>
        <v>1203.6500000000001</v>
      </c>
      <c r="AL156" s="20">
        <v>5</v>
      </c>
      <c r="AM156" s="21">
        <f t="shared" ref="AM156:AM165" si="191">AI156+AK156</f>
        <v>4814.6000000000004</v>
      </c>
      <c r="AN156" s="22">
        <f t="shared" si="188"/>
        <v>20</v>
      </c>
      <c r="AO156" s="172">
        <v>3</v>
      </c>
    </row>
    <row r="157" spans="2:41" x14ac:dyDescent="0.35">
      <c r="B157" s="223"/>
      <c r="C157" s="24" t="s">
        <v>199</v>
      </c>
      <c r="D157" s="24">
        <v>182196</v>
      </c>
      <c r="E157" s="152">
        <f t="shared" si="175"/>
        <v>63768.6</v>
      </c>
      <c r="F157" s="17">
        <v>35</v>
      </c>
      <c r="G157" s="155">
        <f t="shared" si="176"/>
        <v>81988.2</v>
      </c>
      <c r="H157" s="18">
        <v>45</v>
      </c>
      <c r="I157" s="157">
        <f t="shared" si="177"/>
        <v>27329.399999999998</v>
      </c>
      <c r="J157" s="19">
        <v>15</v>
      </c>
      <c r="K157" s="159">
        <f t="shared" si="178"/>
        <v>9109.8000000000011</v>
      </c>
      <c r="L157" s="20">
        <v>5</v>
      </c>
      <c r="M157" s="21">
        <f t="shared" si="189"/>
        <v>36439.199999999997</v>
      </c>
      <c r="N157" s="22">
        <f t="shared" si="174"/>
        <v>20</v>
      </c>
      <c r="O157" s="172">
        <v>3</v>
      </c>
      <c r="Q157" s="171">
        <v>182196</v>
      </c>
      <c r="R157" s="152">
        <f t="shared" si="179"/>
        <v>81988.2</v>
      </c>
      <c r="S157" s="17">
        <v>45</v>
      </c>
      <c r="T157" s="155">
        <f t="shared" si="180"/>
        <v>54658.799999999996</v>
      </c>
      <c r="U157" s="18">
        <v>30</v>
      </c>
      <c r="V157" s="157">
        <f t="shared" si="181"/>
        <v>27329.399999999998</v>
      </c>
      <c r="W157" s="19">
        <v>15</v>
      </c>
      <c r="X157" s="159">
        <f t="shared" si="182"/>
        <v>18219.600000000002</v>
      </c>
      <c r="Y157" s="20">
        <v>10</v>
      </c>
      <c r="Z157" s="21">
        <f t="shared" si="190"/>
        <v>45549</v>
      </c>
      <c r="AA157" s="22">
        <f t="shared" si="183"/>
        <v>25</v>
      </c>
      <c r="AB157" s="172">
        <v>3</v>
      </c>
      <c r="AD157" s="171">
        <v>182196</v>
      </c>
      <c r="AE157" s="152">
        <f t="shared" si="184"/>
        <v>91098</v>
      </c>
      <c r="AF157" s="17">
        <v>50</v>
      </c>
      <c r="AG157" s="155">
        <f t="shared" si="185"/>
        <v>63768.6</v>
      </c>
      <c r="AH157" s="18">
        <v>35</v>
      </c>
      <c r="AI157" s="157">
        <f t="shared" si="186"/>
        <v>18219.600000000002</v>
      </c>
      <c r="AJ157" s="19">
        <v>10</v>
      </c>
      <c r="AK157" s="159">
        <f t="shared" si="187"/>
        <v>9109.8000000000011</v>
      </c>
      <c r="AL157" s="20">
        <v>5</v>
      </c>
      <c r="AM157" s="21">
        <f t="shared" si="191"/>
        <v>27329.4</v>
      </c>
      <c r="AN157" s="22">
        <f t="shared" si="188"/>
        <v>15</v>
      </c>
      <c r="AO157" s="173">
        <v>2</v>
      </c>
    </row>
    <row r="158" spans="2:41" x14ac:dyDescent="0.35">
      <c r="B158" s="223"/>
      <c r="C158" s="24" t="s">
        <v>200</v>
      </c>
      <c r="D158" s="24">
        <v>120662</v>
      </c>
      <c r="E158" s="152">
        <f t="shared" si="175"/>
        <v>36198.6</v>
      </c>
      <c r="F158" s="17">
        <v>30</v>
      </c>
      <c r="G158" s="155">
        <f t="shared" si="176"/>
        <v>60331</v>
      </c>
      <c r="H158" s="18">
        <v>50</v>
      </c>
      <c r="I158" s="157">
        <f t="shared" si="177"/>
        <v>18099.3</v>
      </c>
      <c r="J158" s="19">
        <v>15</v>
      </c>
      <c r="K158" s="159">
        <f t="shared" si="178"/>
        <v>6033.1</v>
      </c>
      <c r="L158" s="20">
        <v>5</v>
      </c>
      <c r="M158" s="21">
        <f t="shared" si="189"/>
        <v>24132.400000000001</v>
      </c>
      <c r="N158" s="22">
        <f t="shared" si="174"/>
        <v>20</v>
      </c>
      <c r="O158" s="172">
        <v>3</v>
      </c>
      <c r="Q158" s="171">
        <v>120662</v>
      </c>
      <c r="R158" s="152">
        <f t="shared" si="179"/>
        <v>36198.6</v>
      </c>
      <c r="S158" s="17">
        <v>30</v>
      </c>
      <c r="T158" s="155">
        <f t="shared" si="180"/>
        <v>54297.9</v>
      </c>
      <c r="U158" s="18">
        <v>45</v>
      </c>
      <c r="V158" s="157">
        <f t="shared" si="181"/>
        <v>24132.400000000001</v>
      </c>
      <c r="W158" s="19">
        <v>20</v>
      </c>
      <c r="X158" s="159">
        <f t="shared" si="182"/>
        <v>6033.1</v>
      </c>
      <c r="Y158" s="20">
        <v>5</v>
      </c>
      <c r="Z158" s="21">
        <f t="shared" si="190"/>
        <v>30165.5</v>
      </c>
      <c r="AA158" s="22">
        <f t="shared" si="183"/>
        <v>25</v>
      </c>
      <c r="AB158" s="172">
        <v>3</v>
      </c>
      <c r="AD158" s="171">
        <v>120662</v>
      </c>
      <c r="AE158" s="152">
        <f t="shared" si="184"/>
        <v>42231.7</v>
      </c>
      <c r="AF158" s="17">
        <v>35</v>
      </c>
      <c r="AG158" s="155">
        <f t="shared" si="185"/>
        <v>60331</v>
      </c>
      <c r="AH158" s="18">
        <v>50</v>
      </c>
      <c r="AI158" s="157">
        <f t="shared" si="186"/>
        <v>12066.2</v>
      </c>
      <c r="AJ158" s="19">
        <v>10</v>
      </c>
      <c r="AK158" s="159">
        <f t="shared" si="187"/>
        <v>6033.1</v>
      </c>
      <c r="AL158" s="20">
        <v>5</v>
      </c>
      <c r="AM158" s="21">
        <f t="shared" si="191"/>
        <v>18099.300000000003</v>
      </c>
      <c r="AN158" s="22">
        <f t="shared" si="188"/>
        <v>15</v>
      </c>
      <c r="AO158" s="173">
        <v>2</v>
      </c>
    </row>
    <row r="159" spans="2:41" x14ac:dyDescent="0.35">
      <c r="B159" s="223"/>
      <c r="C159" s="24" t="s">
        <v>201</v>
      </c>
      <c r="D159" s="24">
        <v>153262</v>
      </c>
      <c r="E159" s="152">
        <f t="shared" si="175"/>
        <v>53641.7</v>
      </c>
      <c r="F159" s="17">
        <v>35</v>
      </c>
      <c r="G159" s="155">
        <f t="shared" si="176"/>
        <v>68967.900000000009</v>
      </c>
      <c r="H159" s="18">
        <v>45</v>
      </c>
      <c r="I159" s="157">
        <f t="shared" si="177"/>
        <v>22989.3</v>
      </c>
      <c r="J159" s="19">
        <v>15</v>
      </c>
      <c r="K159" s="159">
        <f t="shared" si="178"/>
        <v>7663.1</v>
      </c>
      <c r="L159" s="20">
        <v>5</v>
      </c>
      <c r="M159" s="21">
        <f t="shared" si="189"/>
        <v>30652.400000000001</v>
      </c>
      <c r="N159" s="22">
        <f t="shared" si="174"/>
        <v>20</v>
      </c>
      <c r="O159" s="172">
        <v>3</v>
      </c>
      <c r="Q159" s="171">
        <v>153262</v>
      </c>
      <c r="R159" s="152">
        <f t="shared" si="179"/>
        <v>38315.5</v>
      </c>
      <c r="S159" s="17">
        <v>25</v>
      </c>
      <c r="T159" s="155">
        <f t="shared" si="180"/>
        <v>76631</v>
      </c>
      <c r="U159" s="18">
        <v>50</v>
      </c>
      <c r="V159" s="157">
        <f t="shared" si="181"/>
        <v>30652.400000000001</v>
      </c>
      <c r="W159" s="19">
        <v>20</v>
      </c>
      <c r="X159" s="159">
        <f t="shared" si="182"/>
        <v>7663.1</v>
      </c>
      <c r="Y159" s="20">
        <v>5</v>
      </c>
      <c r="Z159" s="21">
        <f t="shared" si="190"/>
        <v>38315.5</v>
      </c>
      <c r="AA159" s="22">
        <f t="shared" si="183"/>
        <v>25</v>
      </c>
      <c r="AB159" s="172">
        <v>3</v>
      </c>
      <c r="AD159" s="171">
        <v>153262</v>
      </c>
      <c r="AE159" s="152">
        <f t="shared" si="184"/>
        <v>84294.1</v>
      </c>
      <c r="AF159" s="17">
        <v>55</v>
      </c>
      <c r="AG159" s="155">
        <f t="shared" si="185"/>
        <v>45978.6</v>
      </c>
      <c r="AH159" s="18">
        <v>30</v>
      </c>
      <c r="AI159" s="157">
        <f t="shared" si="186"/>
        <v>15326.2</v>
      </c>
      <c r="AJ159" s="19">
        <v>10</v>
      </c>
      <c r="AK159" s="159">
        <f t="shared" si="187"/>
        <v>7663.1</v>
      </c>
      <c r="AL159" s="20">
        <v>5</v>
      </c>
      <c r="AM159" s="21">
        <f t="shared" si="191"/>
        <v>22989.300000000003</v>
      </c>
      <c r="AN159" s="22">
        <f t="shared" si="188"/>
        <v>15</v>
      </c>
      <c r="AO159" s="173">
        <v>2</v>
      </c>
    </row>
    <row r="160" spans="2:41" x14ac:dyDescent="0.35">
      <c r="B160" s="223"/>
      <c r="C160" s="24" t="s">
        <v>202</v>
      </c>
      <c r="D160" s="162">
        <v>269147.55</v>
      </c>
      <c r="E160" s="152">
        <f t="shared" si="175"/>
        <v>121116.39749999999</v>
      </c>
      <c r="F160" s="17">
        <v>45</v>
      </c>
      <c r="G160" s="155">
        <f t="shared" si="176"/>
        <v>94201.642499999987</v>
      </c>
      <c r="H160" s="18">
        <v>35</v>
      </c>
      <c r="I160" s="157">
        <f t="shared" si="177"/>
        <v>40372.1325</v>
      </c>
      <c r="J160" s="19">
        <v>15</v>
      </c>
      <c r="K160" s="159">
        <f t="shared" si="178"/>
        <v>13457.377500000001</v>
      </c>
      <c r="L160" s="20">
        <v>5</v>
      </c>
      <c r="M160" s="21">
        <f t="shared" si="189"/>
        <v>53829.51</v>
      </c>
      <c r="N160" s="22">
        <f t="shared" si="174"/>
        <v>20</v>
      </c>
      <c r="O160" s="172">
        <v>3</v>
      </c>
      <c r="Q160" s="189">
        <v>269147.55</v>
      </c>
      <c r="R160" s="152">
        <f t="shared" si="179"/>
        <v>80744.264999999999</v>
      </c>
      <c r="S160" s="17">
        <v>30</v>
      </c>
      <c r="T160" s="155">
        <f t="shared" si="180"/>
        <v>134573.77499999999</v>
      </c>
      <c r="U160" s="18">
        <v>50</v>
      </c>
      <c r="V160" s="157">
        <f t="shared" si="181"/>
        <v>40372.1325</v>
      </c>
      <c r="W160" s="19">
        <v>15</v>
      </c>
      <c r="X160" s="159">
        <f t="shared" si="182"/>
        <v>13457.377500000001</v>
      </c>
      <c r="Y160" s="20">
        <v>5</v>
      </c>
      <c r="Z160" s="21">
        <f t="shared" si="190"/>
        <v>53829.51</v>
      </c>
      <c r="AA160" s="22">
        <f t="shared" si="183"/>
        <v>20</v>
      </c>
      <c r="AB160" s="172">
        <v>3</v>
      </c>
      <c r="AD160" s="189">
        <v>269147.55</v>
      </c>
      <c r="AE160" s="152">
        <f t="shared" si="184"/>
        <v>107659.02</v>
      </c>
      <c r="AF160" s="17">
        <v>40</v>
      </c>
      <c r="AG160" s="155">
        <f t="shared" si="185"/>
        <v>121116.39749999999</v>
      </c>
      <c r="AH160" s="18">
        <v>45</v>
      </c>
      <c r="AI160" s="157">
        <f t="shared" si="186"/>
        <v>26914.755000000001</v>
      </c>
      <c r="AJ160" s="19">
        <v>10</v>
      </c>
      <c r="AK160" s="159">
        <f t="shared" si="187"/>
        <v>13457.377500000001</v>
      </c>
      <c r="AL160" s="20">
        <v>5</v>
      </c>
      <c r="AM160" s="21">
        <f t="shared" si="191"/>
        <v>40372.1325</v>
      </c>
      <c r="AN160" s="22">
        <f t="shared" si="188"/>
        <v>15</v>
      </c>
      <c r="AO160" s="173">
        <v>2</v>
      </c>
    </row>
    <row r="161" spans="2:41" x14ac:dyDescent="0.35">
      <c r="B161" s="223"/>
      <c r="C161" s="24" t="s">
        <v>203</v>
      </c>
      <c r="D161" s="24">
        <v>94710</v>
      </c>
      <c r="E161" s="152">
        <f t="shared" si="175"/>
        <v>42619.5</v>
      </c>
      <c r="F161" s="17">
        <v>45</v>
      </c>
      <c r="G161" s="155">
        <f t="shared" si="176"/>
        <v>33148.5</v>
      </c>
      <c r="H161" s="18">
        <v>35</v>
      </c>
      <c r="I161" s="157">
        <f t="shared" si="177"/>
        <v>14206.5</v>
      </c>
      <c r="J161" s="19">
        <v>15</v>
      </c>
      <c r="K161" s="159">
        <f t="shared" si="178"/>
        <v>4735.5</v>
      </c>
      <c r="L161" s="20">
        <v>5</v>
      </c>
      <c r="M161" s="21">
        <f t="shared" si="189"/>
        <v>18942</v>
      </c>
      <c r="N161" s="22">
        <f t="shared" si="174"/>
        <v>20</v>
      </c>
      <c r="O161" s="172">
        <v>3</v>
      </c>
      <c r="Q161" s="171">
        <v>94710</v>
      </c>
      <c r="R161" s="152">
        <f t="shared" si="179"/>
        <v>37884</v>
      </c>
      <c r="S161" s="17">
        <v>40</v>
      </c>
      <c r="T161" s="155">
        <f t="shared" si="180"/>
        <v>33148.5</v>
      </c>
      <c r="U161" s="18">
        <v>35</v>
      </c>
      <c r="V161" s="157">
        <f t="shared" si="181"/>
        <v>18942</v>
      </c>
      <c r="W161" s="19">
        <v>20</v>
      </c>
      <c r="X161" s="159">
        <f t="shared" si="182"/>
        <v>4735.5</v>
      </c>
      <c r="Y161" s="20">
        <v>5</v>
      </c>
      <c r="Z161" s="21">
        <f t="shared" si="190"/>
        <v>23677.5</v>
      </c>
      <c r="AA161" s="22">
        <f t="shared" si="183"/>
        <v>25</v>
      </c>
      <c r="AB161" s="172">
        <v>3</v>
      </c>
      <c r="AD161" s="171">
        <v>94710</v>
      </c>
      <c r="AE161" s="152">
        <f t="shared" si="184"/>
        <v>47355</v>
      </c>
      <c r="AF161" s="17">
        <v>50</v>
      </c>
      <c r="AG161" s="155">
        <f t="shared" si="185"/>
        <v>33148.5</v>
      </c>
      <c r="AH161" s="18">
        <v>35</v>
      </c>
      <c r="AI161" s="157">
        <f t="shared" si="186"/>
        <v>9471</v>
      </c>
      <c r="AJ161" s="19">
        <v>10</v>
      </c>
      <c r="AK161" s="159">
        <f t="shared" si="187"/>
        <v>4735.5</v>
      </c>
      <c r="AL161" s="20">
        <v>5</v>
      </c>
      <c r="AM161" s="21">
        <f t="shared" si="191"/>
        <v>14206.5</v>
      </c>
      <c r="AN161" s="22">
        <f t="shared" si="188"/>
        <v>15</v>
      </c>
      <c r="AO161" s="173">
        <v>2</v>
      </c>
    </row>
    <row r="162" spans="2:41" x14ac:dyDescent="0.35">
      <c r="B162" s="223"/>
      <c r="C162" s="24" t="s">
        <v>204</v>
      </c>
      <c r="D162" s="24">
        <v>131096</v>
      </c>
      <c r="E162" s="152">
        <f t="shared" si="175"/>
        <v>45883.6</v>
      </c>
      <c r="F162" s="17">
        <v>35</v>
      </c>
      <c r="G162" s="155">
        <f t="shared" si="176"/>
        <v>58993.200000000004</v>
      </c>
      <c r="H162" s="18">
        <v>45</v>
      </c>
      <c r="I162" s="157">
        <f t="shared" si="177"/>
        <v>19664.399999999998</v>
      </c>
      <c r="J162" s="19">
        <v>15</v>
      </c>
      <c r="K162" s="159">
        <f t="shared" si="178"/>
        <v>6554.8</v>
      </c>
      <c r="L162" s="20">
        <v>5</v>
      </c>
      <c r="M162" s="21">
        <f t="shared" si="189"/>
        <v>26219.199999999997</v>
      </c>
      <c r="N162" s="22">
        <f t="shared" si="174"/>
        <v>20</v>
      </c>
      <c r="O162" s="172">
        <v>3</v>
      </c>
      <c r="Q162" s="171">
        <v>131096</v>
      </c>
      <c r="R162" s="152">
        <f t="shared" si="179"/>
        <v>32774</v>
      </c>
      <c r="S162" s="17">
        <v>25</v>
      </c>
      <c r="T162" s="155">
        <f t="shared" si="180"/>
        <v>65548</v>
      </c>
      <c r="U162" s="18">
        <v>50</v>
      </c>
      <c r="V162" s="157">
        <f t="shared" si="181"/>
        <v>26219.200000000001</v>
      </c>
      <c r="W162" s="19">
        <v>20</v>
      </c>
      <c r="X162" s="159">
        <f t="shared" si="182"/>
        <v>6554.8</v>
      </c>
      <c r="Y162" s="20">
        <v>5</v>
      </c>
      <c r="Z162" s="21">
        <f t="shared" si="190"/>
        <v>32774</v>
      </c>
      <c r="AA162" s="22">
        <f t="shared" si="183"/>
        <v>25</v>
      </c>
      <c r="AB162" s="172">
        <v>3</v>
      </c>
      <c r="AD162" s="171">
        <v>131096</v>
      </c>
      <c r="AE162" s="152">
        <f t="shared" si="184"/>
        <v>39328.799999999996</v>
      </c>
      <c r="AF162" s="17">
        <v>30</v>
      </c>
      <c r="AG162" s="155">
        <f t="shared" si="185"/>
        <v>65548</v>
      </c>
      <c r="AH162" s="18">
        <v>50</v>
      </c>
      <c r="AI162" s="157">
        <f t="shared" si="186"/>
        <v>13109.6</v>
      </c>
      <c r="AJ162" s="19">
        <v>10</v>
      </c>
      <c r="AK162" s="159">
        <f t="shared" si="187"/>
        <v>13109.6</v>
      </c>
      <c r="AL162" s="20">
        <v>10</v>
      </c>
      <c r="AM162" s="21">
        <f t="shared" si="191"/>
        <v>26219.200000000001</v>
      </c>
      <c r="AN162" s="22">
        <f t="shared" si="188"/>
        <v>20</v>
      </c>
      <c r="AO162" s="172">
        <v>3</v>
      </c>
    </row>
    <row r="163" spans="2:41" x14ac:dyDescent="0.35">
      <c r="B163" s="223"/>
      <c r="C163" s="24" t="s">
        <v>205</v>
      </c>
      <c r="D163" s="24">
        <v>225002</v>
      </c>
      <c r="E163" s="152">
        <f t="shared" si="175"/>
        <v>101250.90000000001</v>
      </c>
      <c r="F163" s="17">
        <v>45</v>
      </c>
      <c r="G163" s="155">
        <f t="shared" si="176"/>
        <v>78750.7</v>
      </c>
      <c r="H163" s="18">
        <v>35</v>
      </c>
      <c r="I163" s="157">
        <f t="shared" si="177"/>
        <v>33750.299999999996</v>
      </c>
      <c r="J163" s="19">
        <v>15</v>
      </c>
      <c r="K163" s="159">
        <f t="shared" si="178"/>
        <v>11250.1</v>
      </c>
      <c r="L163" s="20">
        <v>5</v>
      </c>
      <c r="M163" s="21">
        <f t="shared" si="189"/>
        <v>45000.399999999994</v>
      </c>
      <c r="N163" s="22">
        <f t="shared" si="174"/>
        <v>20</v>
      </c>
      <c r="O163" s="172">
        <v>3</v>
      </c>
      <c r="Q163" s="171">
        <v>225002</v>
      </c>
      <c r="R163" s="152">
        <f t="shared" si="179"/>
        <v>56250.5</v>
      </c>
      <c r="S163" s="17">
        <v>25</v>
      </c>
      <c r="T163" s="155">
        <f t="shared" si="180"/>
        <v>112501</v>
      </c>
      <c r="U163" s="18">
        <v>50</v>
      </c>
      <c r="V163" s="157">
        <f t="shared" si="181"/>
        <v>45000.4</v>
      </c>
      <c r="W163" s="19">
        <v>20</v>
      </c>
      <c r="X163" s="159">
        <f t="shared" si="182"/>
        <v>11250.1</v>
      </c>
      <c r="Y163" s="20">
        <v>5</v>
      </c>
      <c r="Z163" s="21">
        <f t="shared" si="190"/>
        <v>56250.5</v>
      </c>
      <c r="AA163" s="22">
        <f t="shared" si="183"/>
        <v>25</v>
      </c>
      <c r="AB163" s="172">
        <v>3</v>
      </c>
      <c r="AD163" s="171">
        <v>225002</v>
      </c>
      <c r="AE163" s="152">
        <f t="shared" si="184"/>
        <v>90000.8</v>
      </c>
      <c r="AF163" s="17">
        <v>40</v>
      </c>
      <c r="AG163" s="155">
        <f t="shared" si="185"/>
        <v>101250.90000000001</v>
      </c>
      <c r="AH163" s="18">
        <v>45</v>
      </c>
      <c r="AI163" s="157">
        <f t="shared" si="186"/>
        <v>22500.2</v>
      </c>
      <c r="AJ163" s="19">
        <v>10</v>
      </c>
      <c r="AK163" s="159">
        <f t="shared" si="187"/>
        <v>11250.1</v>
      </c>
      <c r="AL163" s="20">
        <v>5</v>
      </c>
      <c r="AM163" s="21">
        <f t="shared" si="191"/>
        <v>33750.300000000003</v>
      </c>
      <c r="AN163" s="22">
        <f t="shared" si="188"/>
        <v>15</v>
      </c>
      <c r="AO163" s="173">
        <v>2</v>
      </c>
    </row>
    <row r="164" spans="2:41" x14ac:dyDescent="0.35">
      <c r="B164" s="223"/>
      <c r="C164" s="24" t="s">
        <v>206</v>
      </c>
      <c r="D164" s="24">
        <v>534549</v>
      </c>
      <c r="E164" s="152">
        <f t="shared" si="175"/>
        <v>267274.5</v>
      </c>
      <c r="F164" s="17">
        <v>50</v>
      </c>
      <c r="G164" s="155">
        <f t="shared" si="176"/>
        <v>187092.15</v>
      </c>
      <c r="H164" s="18">
        <v>35</v>
      </c>
      <c r="I164" s="157">
        <f t="shared" si="177"/>
        <v>53454.9</v>
      </c>
      <c r="J164" s="19">
        <v>10</v>
      </c>
      <c r="K164" s="159">
        <f t="shared" si="178"/>
        <v>26727.45</v>
      </c>
      <c r="L164" s="20">
        <v>5</v>
      </c>
      <c r="M164" s="21">
        <f t="shared" si="189"/>
        <v>80182.350000000006</v>
      </c>
      <c r="N164" s="22">
        <f t="shared" si="174"/>
        <v>15</v>
      </c>
      <c r="O164" s="173">
        <v>2</v>
      </c>
      <c r="Q164" s="171">
        <v>534549</v>
      </c>
      <c r="R164" s="152">
        <f t="shared" si="179"/>
        <v>187092.15</v>
      </c>
      <c r="S164" s="17">
        <v>35</v>
      </c>
      <c r="T164" s="155">
        <f t="shared" si="180"/>
        <v>240547.05000000002</v>
      </c>
      <c r="U164" s="18">
        <v>45</v>
      </c>
      <c r="V164" s="157">
        <f t="shared" si="181"/>
        <v>80182.349999999991</v>
      </c>
      <c r="W164" s="19">
        <v>15</v>
      </c>
      <c r="X164" s="159">
        <f t="shared" si="182"/>
        <v>26727.45</v>
      </c>
      <c r="Y164" s="20">
        <v>5</v>
      </c>
      <c r="Z164" s="21">
        <f t="shared" si="190"/>
        <v>106909.79999999999</v>
      </c>
      <c r="AA164" s="22">
        <f t="shared" si="183"/>
        <v>20</v>
      </c>
      <c r="AB164" s="172">
        <v>3</v>
      </c>
      <c r="AD164" s="171">
        <v>534549</v>
      </c>
      <c r="AE164" s="152">
        <f t="shared" si="184"/>
        <v>213819.6</v>
      </c>
      <c r="AF164" s="17">
        <v>40</v>
      </c>
      <c r="AG164" s="155">
        <f t="shared" si="185"/>
        <v>240547.05000000002</v>
      </c>
      <c r="AH164" s="18">
        <v>45</v>
      </c>
      <c r="AI164" s="157">
        <f t="shared" si="186"/>
        <v>53454.9</v>
      </c>
      <c r="AJ164" s="19">
        <v>10</v>
      </c>
      <c r="AK164" s="159">
        <f t="shared" si="187"/>
        <v>26727.45</v>
      </c>
      <c r="AL164" s="20">
        <v>5</v>
      </c>
      <c r="AM164" s="21">
        <f t="shared" si="191"/>
        <v>80182.350000000006</v>
      </c>
      <c r="AN164" s="22">
        <f t="shared" si="188"/>
        <v>15</v>
      </c>
      <c r="AO164" s="173">
        <v>2</v>
      </c>
    </row>
    <row r="165" spans="2:41" x14ac:dyDescent="0.35">
      <c r="B165" s="223"/>
      <c r="C165" s="24" t="s">
        <v>207</v>
      </c>
      <c r="D165" s="24">
        <v>221525</v>
      </c>
      <c r="E165" s="152">
        <f t="shared" si="175"/>
        <v>77533.75</v>
      </c>
      <c r="F165" s="47">
        <v>35</v>
      </c>
      <c r="G165" s="155">
        <f t="shared" si="176"/>
        <v>88610</v>
      </c>
      <c r="H165" s="48">
        <v>40</v>
      </c>
      <c r="I165" s="157">
        <f t="shared" si="177"/>
        <v>44305</v>
      </c>
      <c r="J165" s="49">
        <v>20</v>
      </c>
      <c r="K165" s="159">
        <f t="shared" si="178"/>
        <v>11076.25</v>
      </c>
      <c r="L165" s="30">
        <v>5</v>
      </c>
      <c r="M165" s="21">
        <f t="shared" si="189"/>
        <v>55381.25</v>
      </c>
      <c r="N165" s="51">
        <f t="shared" si="174"/>
        <v>25</v>
      </c>
      <c r="O165" s="181">
        <v>3</v>
      </c>
      <c r="Q165" s="171">
        <v>221525</v>
      </c>
      <c r="R165" s="152">
        <f t="shared" si="179"/>
        <v>66457.5</v>
      </c>
      <c r="S165" s="47">
        <v>30</v>
      </c>
      <c r="T165" s="155">
        <f t="shared" si="180"/>
        <v>88610</v>
      </c>
      <c r="U165" s="48">
        <v>40</v>
      </c>
      <c r="V165" s="157">
        <f t="shared" si="181"/>
        <v>44305</v>
      </c>
      <c r="W165" s="49">
        <v>20</v>
      </c>
      <c r="X165" s="159">
        <f t="shared" si="182"/>
        <v>22152.5</v>
      </c>
      <c r="Y165" s="30">
        <v>10</v>
      </c>
      <c r="Z165" s="21">
        <f t="shared" si="190"/>
        <v>66457.5</v>
      </c>
      <c r="AA165" s="51">
        <f t="shared" si="183"/>
        <v>30</v>
      </c>
      <c r="AB165" s="181">
        <v>3</v>
      </c>
      <c r="AD165" s="171">
        <v>221525</v>
      </c>
      <c r="AE165" s="152">
        <f t="shared" si="184"/>
        <v>110762.5</v>
      </c>
      <c r="AF165" s="47">
        <v>50</v>
      </c>
      <c r="AG165" s="155">
        <f t="shared" si="185"/>
        <v>77533.75</v>
      </c>
      <c r="AH165" s="48">
        <v>35</v>
      </c>
      <c r="AI165" s="157">
        <f t="shared" si="186"/>
        <v>22152.5</v>
      </c>
      <c r="AJ165" s="49">
        <v>10</v>
      </c>
      <c r="AK165" s="159">
        <f t="shared" si="187"/>
        <v>11076.25</v>
      </c>
      <c r="AL165" s="30">
        <v>5</v>
      </c>
      <c r="AM165" s="50">
        <f t="shared" si="191"/>
        <v>33228.75</v>
      </c>
      <c r="AN165" s="51">
        <f t="shared" si="188"/>
        <v>15</v>
      </c>
      <c r="AO165" s="173">
        <v>2</v>
      </c>
    </row>
    <row r="166" spans="2:41" ht="15" thickBot="1" x14ac:dyDescent="0.4">
      <c r="B166" s="224"/>
      <c r="C166" s="54" t="s">
        <v>15</v>
      </c>
      <c r="D166" s="35">
        <f>SUM(D154:D165)</f>
        <v>2447697.5499999998</v>
      </c>
      <c r="E166" s="56">
        <f>SUM(E154:E165)</f>
        <v>1054165.6975</v>
      </c>
      <c r="F166" s="37">
        <f>E166/D166*100</f>
        <v>43.067645244813853</v>
      </c>
      <c r="G166" s="75">
        <f>SUM(G154:G165)</f>
        <v>920847.19249999989</v>
      </c>
      <c r="H166" s="39">
        <f>G166/D166*100</f>
        <v>37.620954946006293</v>
      </c>
      <c r="I166" s="76">
        <f>SUM(I154:I165)</f>
        <v>350299.78249999997</v>
      </c>
      <c r="J166" s="41">
        <f>I166/D166*100</f>
        <v>14.311399809179855</v>
      </c>
      <c r="K166" s="77">
        <f>SUM(K154:K165)</f>
        <v>122384.8775</v>
      </c>
      <c r="L166" s="84">
        <f>K166/D166*100</f>
        <v>5</v>
      </c>
      <c r="M166" s="83">
        <f>SUM(M154:M165)</f>
        <v>472684.65999999992</v>
      </c>
      <c r="N166" s="45">
        <f>M166/D166*100</f>
        <v>19.311399809179854</v>
      </c>
      <c r="O166" s="190"/>
      <c r="Q166" s="176">
        <f>SUM(Q154:Q165)</f>
        <v>2447697.5499999998</v>
      </c>
      <c r="R166" s="56">
        <f>SUM(R154:R165)</f>
        <v>829770.01500000001</v>
      </c>
      <c r="S166" s="37">
        <f>R166/Q166*100</f>
        <v>33.900022288292938</v>
      </c>
      <c r="T166" s="75">
        <f>SUM(T154:T165)</f>
        <v>1050414.875</v>
      </c>
      <c r="U166" s="39">
        <f>T166/Q166*100</f>
        <v>42.914406438818389</v>
      </c>
      <c r="V166" s="76">
        <f>SUM(V154:V165)</f>
        <v>407417.73249999998</v>
      </c>
      <c r="W166" s="41">
        <f>V166/Q166*100</f>
        <v>16.644937708909339</v>
      </c>
      <c r="X166" s="77">
        <f>SUM(X154:X165)</f>
        <v>160094.92750000002</v>
      </c>
      <c r="Y166" s="84">
        <f>X166/Q166*100</f>
        <v>6.540633563979342</v>
      </c>
      <c r="Z166" s="78">
        <f>SUM(Z154:Z165)</f>
        <v>567512.65999999992</v>
      </c>
      <c r="AA166" s="45">
        <f>Z166/Q166*100</f>
        <v>23.185571272888676</v>
      </c>
      <c r="AB166" s="190"/>
      <c r="AD166" s="176">
        <f>SUM(AD154:AD165)</f>
        <v>2447697.5499999998</v>
      </c>
      <c r="AE166" s="56">
        <f>SUM(AE154:AE165)</f>
        <v>1031565.0700000001</v>
      </c>
      <c r="AF166" s="37">
        <f>AE166/AD166*100</f>
        <v>42.144302918471283</v>
      </c>
      <c r="AG166" s="75">
        <f>SUM(AG154:AG165)</f>
        <v>1041219.3975000001</v>
      </c>
      <c r="AH166" s="39">
        <f>AG166/AD166*100</f>
        <v>42.538727772963625</v>
      </c>
      <c r="AI166" s="76">
        <f>SUM(AI154:AI165)</f>
        <v>245973.40500000003</v>
      </c>
      <c r="AJ166" s="41">
        <f>AI166/AD166*100</f>
        <v>10.049174784686942</v>
      </c>
      <c r="AK166" s="77">
        <f>SUM(AK154:AK165)</f>
        <v>128939.67750000001</v>
      </c>
      <c r="AL166" s="84">
        <f>AK166/AD166*100</f>
        <v>5.2677945238781652</v>
      </c>
      <c r="AM166" s="78">
        <f>SUM(AM154:AM165)</f>
        <v>374913.08250000002</v>
      </c>
      <c r="AN166" s="45">
        <f>AM166/AD166*100</f>
        <v>15.316969308565106</v>
      </c>
      <c r="AO166" s="190"/>
    </row>
    <row r="167" spans="2:41" x14ac:dyDescent="0.35">
      <c r="B167" s="222" t="s">
        <v>45</v>
      </c>
      <c r="C167" s="132" t="s">
        <v>46</v>
      </c>
      <c r="D167" s="9">
        <v>972059</v>
      </c>
      <c r="E167" s="152">
        <f t="shared" ref="E167:E173" si="192">F167/100*D167</f>
        <v>680441.29999999993</v>
      </c>
      <c r="F167" s="10">
        <v>70</v>
      </c>
      <c r="G167" s="155">
        <f t="shared" ref="G167:G173" si="193">H167/100*D167</f>
        <v>194411.80000000002</v>
      </c>
      <c r="H167" s="11">
        <v>20</v>
      </c>
      <c r="I167" s="157">
        <f t="shared" ref="I167:I173" si="194">J167/100*D167</f>
        <v>48602.950000000004</v>
      </c>
      <c r="J167" s="12">
        <v>5</v>
      </c>
      <c r="K167" s="159">
        <f t="shared" ref="K167:K173" si="195">L167/100*D167</f>
        <v>48602.950000000004</v>
      </c>
      <c r="L167" s="13">
        <v>5</v>
      </c>
      <c r="M167" s="14">
        <f>I167+K167</f>
        <v>97205.900000000009</v>
      </c>
      <c r="N167" s="15">
        <f t="shared" si="174"/>
        <v>10</v>
      </c>
      <c r="O167" s="185">
        <v>2</v>
      </c>
      <c r="Q167" s="169">
        <v>972059</v>
      </c>
      <c r="R167" s="152">
        <f t="shared" ref="R167:R173" si="196">S167/100*Q167</f>
        <v>631838.35</v>
      </c>
      <c r="S167" s="10">
        <v>65</v>
      </c>
      <c r="T167" s="155">
        <f t="shared" ref="T167:T173" si="197">U167/100*Q167</f>
        <v>243014.75</v>
      </c>
      <c r="U167" s="11">
        <v>25</v>
      </c>
      <c r="V167" s="157">
        <f t="shared" ref="V167:V173" si="198">W167/100*Q167</f>
        <v>97205.900000000009</v>
      </c>
      <c r="W167" s="12">
        <v>10</v>
      </c>
      <c r="X167" s="159">
        <f t="shared" ref="X167:X173" si="199">Y167/100*Q167</f>
        <v>0</v>
      </c>
      <c r="Y167" s="13">
        <v>0</v>
      </c>
      <c r="Z167" s="14">
        <f>V167+X167</f>
        <v>97205.900000000009</v>
      </c>
      <c r="AA167" s="15">
        <f t="shared" ref="AA167:AA173" si="200">Y167+W167</f>
        <v>10</v>
      </c>
      <c r="AB167" s="185">
        <v>2</v>
      </c>
      <c r="AD167" s="169">
        <v>972059</v>
      </c>
      <c r="AE167" s="152">
        <f t="shared" ref="AE167:AE173" si="201">AF167/100*AD167</f>
        <v>680441.29999999993</v>
      </c>
      <c r="AF167" s="10">
        <v>70</v>
      </c>
      <c r="AG167" s="155">
        <f t="shared" ref="AG167:AG173" si="202">AH167/100*AD167</f>
        <v>194411.80000000002</v>
      </c>
      <c r="AH167" s="11">
        <v>20</v>
      </c>
      <c r="AI167" s="157">
        <f t="shared" ref="AI167:AI173" si="203">AJ167/100*AD167</f>
        <v>97205.900000000009</v>
      </c>
      <c r="AJ167" s="12">
        <v>10</v>
      </c>
      <c r="AK167" s="159">
        <f t="shared" ref="AK167:AK173" si="204">AL167/100*AD167</f>
        <v>0</v>
      </c>
      <c r="AL167" s="13">
        <v>0</v>
      </c>
      <c r="AM167" s="14">
        <f>AI167+AK167</f>
        <v>97205.900000000009</v>
      </c>
      <c r="AN167" s="15">
        <f t="shared" ref="AN167:AN173" si="205">AL167+AJ167</f>
        <v>10</v>
      </c>
      <c r="AO167" s="185">
        <v>2</v>
      </c>
    </row>
    <row r="168" spans="2:41" x14ac:dyDescent="0.35">
      <c r="B168" s="223"/>
      <c r="C168" s="110" t="s">
        <v>208</v>
      </c>
      <c r="D168" s="24">
        <v>1590642</v>
      </c>
      <c r="E168" s="152">
        <f t="shared" si="192"/>
        <v>874853.10000000009</v>
      </c>
      <c r="F168" s="17">
        <v>55</v>
      </c>
      <c r="G168" s="155">
        <f t="shared" si="193"/>
        <v>397660.5</v>
      </c>
      <c r="H168" s="18">
        <v>25</v>
      </c>
      <c r="I168" s="157">
        <f t="shared" si="194"/>
        <v>238596.3</v>
      </c>
      <c r="J168" s="19">
        <v>15</v>
      </c>
      <c r="K168" s="159">
        <f t="shared" si="195"/>
        <v>79532.100000000006</v>
      </c>
      <c r="L168" s="20">
        <v>5</v>
      </c>
      <c r="M168" s="21">
        <f>I168+K168</f>
        <v>318128.40000000002</v>
      </c>
      <c r="N168" s="22">
        <f t="shared" si="174"/>
        <v>20</v>
      </c>
      <c r="O168" s="172">
        <v>3</v>
      </c>
      <c r="Q168" s="171">
        <v>1590642</v>
      </c>
      <c r="R168" s="152">
        <f t="shared" si="196"/>
        <v>795321</v>
      </c>
      <c r="S168" s="17">
        <v>50</v>
      </c>
      <c r="T168" s="155">
        <f t="shared" si="197"/>
        <v>477192.6</v>
      </c>
      <c r="U168" s="18">
        <v>30</v>
      </c>
      <c r="V168" s="157">
        <f t="shared" si="198"/>
        <v>238596.3</v>
      </c>
      <c r="W168" s="19">
        <v>15</v>
      </c>
      <c r="X168" s="159">
        <f t="shared" si="199"/>
        <v>79532.100000000006</v>
      </c>
      <c r="Y168" s="20">
        <v>5</v>
      </c>
      <c r="Z168" s="21">
        <f>V168+X168</f>
        <v>318128.40000000002</v>
      </c>
      <c r="AA168" s="22">
        <f t="shared" si="200"/>
        <v>20</v>
      </c>
      <c r="AB168" s="172">
        <v>3</v>
      </c>
      <c r="AD168" s="171">
        <v>1590642</v>
      </c>
      <c r="AE168" s="152">
        <f t="shared" si="201"/>
        <v>874853.10000000009</v>
      </c>
      <c r="AF168" s="17">
        <v>55</v>
      </c>
      <c r="AG168" s="155">
        <f t="shared" si="202"/>
        <v>397660.5</v>
      </c>
      <c r="AH168" s="18">
        <v>25</v>
      </c>
      <c r="AI168" s="157">
        <f t="shared" si="203"/>
        <v>238596.3</v>
      </c>
      <c r="AJ168" s="19">
        <v>15</v>
      </c>
      <c r="AK168" s="159">
        <f t="shared" si="204"/>
        <v>79532.100000000006</v>
      </c>
      <c r="AL168" s="20">
        <v>5</v>
      </c>
      <c r="AM168" s="21">
        <f>AI168+AK168</f>
        <v>318128.40000000002</v>
      </c>
      <c r="AN168" s="22">
        <f t="shared" si="205"/>
        <v>20</v>
      </c>
      <c r="AO168" s="172">
        <v>3</v>
      </c>
    </row>
    <row r="169" spans="2:41" x14ac:dyDescent="0.35">
      <c r="B169" s="223"/>
      <c r="C169" s="110" t="s">
        <v>47</v>
      </c>
      <c r="D169" s="24">
        <v>1237166</v>
      </c>
      <c r="E169" s="152">
        <f t="shared" si="192"/>
        <v>742299.6</v>
      </c>
      <c r="F169" s="17">
        <v>60</v>
      </c>
      <c r="G169" s="155">
        <f t="shared" si="193"/>
        <v>371149.8</v>
      </c>
      <c r="H169" s="18">
        <v>30</v>
      </c>
      <c r="I169" s="157">
        <f t="shared" si="194"/>
        <v>123716.6</v>
      </c>
      <c r="J169" s="19">
        <v>10</v>
      </c>
      <c r="K169" s="159">
        <f t="shared" si="195"/>
        <v>0</v>
      </c>
      <c r="L169" s="20">
        <v>0</v>
      </c>
      <c r="M169" s="21">
        <f t="shared" ref="M169:M173" si="206">I169+K169</f>
        <v>123716.6</v>
      </c>
      <c r="N169" s="22">
        <f t="shared" si="174"/>
        <v>10</v>
      </c>
      <c r="O169" s="173">
        <v>2</v>
      </c>
      <c r="Q169" s="171">
        <v>1237166</v>
      </c>
      <c r="R169" s="152">
        <f t="shared" si="196"/>
        <v>680441.3</v>
      </c>
      <c r="S169" s="17">
        <v>55</v>
      </c>
      <c r="T169" s="155">
        <f t="shared" si="197"/>
        <v>309291.5</v>
      </c>
      <c r="U169" s="18">
        <v>25</v>
      </c>
      <c r="V169" s="157">
        <f t="shared" si="198"/>
        <v>185574.9</v>
      </c>
      <c r="W169" s="19">
        <v>15</v>
      </c>
      <c r="X169" s="159">
        <f t="shared" si="199"/>
        <v>61858.3</v>
      </c>
      <c r="Y169" s="20">
        <v>5</v>
      </c>
      <c r="Z169" s="21">
        <f t="shared" ref="Z169:Z173" si="207">V169+X169</f>
        <v>247433.2</v>
      </c>
      <c r="AA169" s="22">
        <f t="shared" si="200"/>
        <v>20</v>
      </c>
      <c r="AB169" s="172">
        <v>3</v>
      </c>
      <c r="AD169" s="171">
        <v>1237166</v>
      </c>
      <c r="AE169" s="152">
        <f t="shared" si="201"/>
        <v>680441.3</v>
      </c>
      <c r="AF169" s="17">
        <v>55</v>
      </c>
      <c r="AG169" s="155">
        <f t="shared" si="202"/>
        <v>371149.8</v>
      </c>
      <c r="AH169" s="18">
        <v>30</v>
      </c>
      <c r="AI169" s="157">
        <f t="shared" si="203"/>
        <v>123716.6</v>
      </c>
      <c r="AJ169" s="19">
        <v>10</v>
      </c>
      <c r="AK169" s="159">
        <f t="shared" si="204"/>
        <v>61858.3</v>
      </c>
      <c r="AL169" s="20">
        <v>5</v>
      </c>
      <c r="AM169" s="21">
        <f t="shared" ref="AM169:AM173" si="208">AI169+AK169</f>
        <v>185574.90000000002</v>
      </c>
      <c r="AN169" s="22">
        <f t="shared" si="205"/>
        <v>15</v>
      </c>
      <c r="AO169" s="173">
        <v>2</v>
      </c>
    </row>
    <row r="170" spans="2:41" x14ac:dyDescent="0.35">
      <c r="B170" s="223"/>
      <c r="C170" s="110" t="s">
        <v>45</v>
      </c>
      <c r="D170" s="24">
        <v>1060428</v>
      </c>
      <c r="E170" s="152">
        <f t="shared" si="192"/>
        <v>636256.79999999993</v>
      </c>
      <c r="F170" s="17">
        <v>60</v>
      </c>
      <c r="G170" s="155">
        <f t="shared" si="193"/>
        <v>318128.39999999997</v>
      </c>
      <c r="H170" s="18">
        <v>30</v>
      </c>
      <c r="I170" s="157">
        <f t="shared" si="194"/>
        <v>106042.8</v>
      </c>
      <c r="J170" s="19">
        <v>10</v>
      </c>
      <c r="K170" s="159">
        <f t="shared" si="195"/>
        <v>0</v>
      </c>
      <c r="L170" s="20">
        <v>0</v>
      </c>
      <c r="M170" s="21">
        <f t="shared" si="206"/>
        <v>106042.8</v>
      </c>
      <c r="N170" s="22">
        <f t="shared" si="174"/>
        <v>10</v>
      </c>
      <c r="O170" s="173">
        <v>2</v>
      </c>
      <c r="Q170" s="171">
        <v>1060428</v>
      </c>
      <c r="R170" s="152">
        <f t="shared" si="196"/>
        <v>583235.4</v>
      </c>
      <c r="S170" s="17">
        <v>55</v>
      </c>
      <c r="T170" s="155">
        <f t="shared" si="197"/>
        <v>265107</v>
      </c>
      <c r="U170" s="18">
        <v>25</v>
      </c>
      <c r="V170" s="157">
        <f t="shared" si="198"/>
        <v>159064.19999999998</v>
      </c>
      <c r="W170" s="19">
        <v>15</v>
      </c>
      <c r="X170" s="159">
        <f t="shared" si="199"/>
        <v>53021.4</v>
      </c>
      <c r="Y170" s="20">
        <v>5</v>
      </c>
      <c r="Z170" s="21">
        <f t="shared" si="207"/>
        <v>212085.59999999998</v>
      </c>
      <c r="AA170" s="22">
        <f t="shared" si="200"/>
        <v>20</v>
      </c>
      <c r="AB170" s="172">
        <v>3</v>
      </c>
      <c r="AD170" s="171">
        <v>1060428</v>
      </c>
      <c r="AE170" s="152">
        <f t="shared" si="201"/>
        <v>583235.4</v>
      </c>
      <c r="AF170" s="17">
        <v>55</v>
      </c>
      <c r="AG170" s="155">
        <f t="shared" si="202"/>
        <v>318128.39999999997</v>
      </c>
      <c r="AH170" s="18">
        <v>30</v>
      </c>
      <c r="AI170" s="157">
        <f t="shared" si="203"/>
        <v>106042.8</v>
      </c>
      <c r="AJ170" s="19">
        <v>10</v>
      </c>
      <c r="AK170" s="159">
        <f t="shared" si="204"/>
        <v>53021.4</v>
      </c>
      <c r="AL170" s="20">
        <v>5</v>
      </c>
      <c r="AM170" s="21">
        <f t="shared" si="208"/>
        <v>159064.20000000001</v>
      </c>
      <c r="AN170" s="22">
        <f t="shared" si="205"/>
        <v>15</v>
      </c>
      <c r="AO170" s="173">
        <v>2</v>
      </c>
    </row>
    <row r="171" spans="2:41" x14ac:dyDescent="0.35">
      <c r="B171" s="223"/>
      <c r="C171" s="110" t="s">
        <v>209</v>
      </c>
      <c r="D171" s="24">
        <v>1413904</v>
      </c>
      <c r="E171" s="152">
        <f t="shared" si="192"/>
        <v>989732.79999999993</v>
      </c>
      <c r="F171" s="17">
        <v>70</v>
      </c>
      <c r="G171" s="155">
        <f t="shared" si="193"/>
        <v>282780.79999999999</v>
      </c>
      <c r="H171" s="18">
        <v>20</v>
      </c>
      <c r="I171" s="157">
        <f t="shared" si="194"/>
        <v>141390.39999999999</v>
      </c>
      <c r="J171" s="19">
        <v>10</v>
      </c>
      <c r="K171" s="159">
        <f t="shared" si="195"/>
        <v>0</v>
      </c>
      <c r="L171" s="20">
        <v>0</v>
      </c>
      <c r="M171" s="21">
        <f t="shared" si="206"/>
        <v>141390.39999999999</v>
      </c>
      <c r="N171" s="22">
        <f t="shared" si="174"/>
        <v>10</v>
      </c>
      <c r="O171" s="173">
        <v>2</v>
      </c>
      <c r="Q171" s="171">
        <v>1413904</v>
      </c>
      <c r="R171" s="152">
        <f t="shared" si="196"/>
        <v>848342.4</v>
      </c>
      <c r="S171" s="17">
        <v>60</v>
      </c>
      <c r="T171" s="155">
        <f t="shared" si="197"/>
        <v>282780.79999999999</v>
      </c>
      <c r="U171" s="18">
        <v>20</v>
      </c>
      <c r="V171" s="157">
        <f t="shared" si="198"/>
        <v>212085.6</v>
      </c>
      <c r="W171" s="19">
        <v>15</v>
      </c>
      <c r="X171" s="159">
        <f t="shared" si="199"/>
        <v>70695.199999999997</v>
      </c>
      <c r="Y171" s="20">
        <v>5</v>
      </c>
      <c r="Z171" s="21">
        <f t="shared" si="207"/>
        <v>282780.79999999999</v>
      </c>
      <c r="AA171" s="22">
        <f t="shared" si="200"/>
        <v>20</v>
      </c>
      <c r="AB171" s="172">
        <v>3</v>
      </c>
      <c r="AD171" s="171">
        <v>1413904</v>
      </c>
      <c r="AE171" s="152">
        <f t="shared" si="201"/>
        <v>919037.6</v>
      </c>
      <c r="AF171" s="17">
        <v>65</v>
      </c>
      <c r="AG171" s="155">
        <f t="shared" si="202"/>
        <v>282780.79999999999</v>
      </c>
      <c r="AH171" s="18">
        <v>20</v>
      </c>
      <c r="AI171" s="157">
        <f t="shared" si="203"/>
        <v>141390.39999999999</v>
      </c>
      <c r="AJ171" s="19">
        <v>10</v>
      </c>
      <c r="AK171" s="159">
        <f t="shared" si="204"/>
        <v>70695.199999999997</v>
      </c>
      <c r="AL171" s="20">
        <v>5</v>
      </c>
      <c r="AM171" s="21">
        <f t="shared" si="208"/>
        <v>212085.59999999998</v>
      </c>
      <c r="AN171" s="22">
        <f t="shared" si="205"/>
        <v>15</v>
      </c>
      <c r="AO171" s="173">
        <v>2</v>
      </c>
    </row>
    <row r="172" spans="2:41" x14ac:dyDescent="0.35">
      <c r="B172" s="223"/>
      <c r="C172" s="110" t="s">
        <v>210</v>
      </c>
      <c r="D172" s="24">
        <v>1679011</v>
      </c>
      <c r="E172" s="152">
        <f t="shared" si="192"/>
        <v>1091357.1500000001</v>
      </c>
      <c r="F172" s="17">
        <v>65</v>
      </c>
      <c r="G172" s="155">
        <f t="shared" si="193"/>
        <v>335802.2</v>
      </c>
      <c r="H172" s="18">
        <v>20</v>
      </c>
      <c r="I172" s="157">
        <f t="shared" si="194"/>
        <v>167901.1</v>
      </c>
      <c r="J172" s="19">
        <v>10</v>
      </c>
      <c r="K172" s="159">
        <f t="shared" si="195"/>
        <v>83950.55</v>
      </c>
      <c r="L172" s="20">
        <v>5</v>
      </c>
      <c r="M172" s="21">
        <f t="shared" si="206"/>
        <v>251851.65000000002</v>
      </c>
      <c r="N172" s="22">
        <f t="shared" si="174"/>
        <v>15</v>
      </c>
      <c r="O172" s="173">
        <v>2</v>
      </c>
      <c r="Q172" s="171">
        <v>1679011</v>
      </c>
      <c r="R172" s="152">
        <f t="shared" si="196"/>
        <v>923456.05</v>
      </c>
      <c r="S172" s="17">
        <v>55</v>
      </c>
      <c r="T172" s="155">
        <f t="shared" si="197"/>
        <v>419752.75</v>
      </c>
      <c r="U172" s="18">
        <v>25</v>
      </c>
      <c r="V172" s="157">
        <f t="shared" si="198"/>
        <v>251851.65</v>
      </c>
      <c r="W172" s="19">
        <v>15</v>
      </c>
      <c r="X172" s="159">
        <f t="shared" si="199"/>
        <v>83950.55</v>
      </c>
      <c r="Y172" s="20">
        <v>5</v>
      </c>
      <c r="Z172" s="21">
        <f t="shared" si="207"/>
        <v>335802.2</v>
      </c>
      <c r="AA172" s="22">
        <f t="shared" si="200"/>
        <v>20</v>
      </c>
      <c r="AB172" s="172">
        <v>3</v>
      </c>
      <c r="AD172" s="171">
        <v>1679011</v>
      </c>
      <c r="AE172" s="152">
        <f t="shared" si="201"/>
        <v>923456.05</v>
      </c>
      <c r="AF172" s="17">
        <v>55</v>
      </c>
      <c r="AG172" s="155">
        <f t="shared" si="202"/>
        <v>503703.3</v>
      </c>
      <c r="AH172" s="18">
        <v>30</v>
      </c>
      <c r="AI172" s="157">
        <f t="shared" si="203"/>
        <v>167901.1</v>
      </c>
      <c r="AJ172" s="19">
        <v>10</v>
      </c>
      <c r="AK172" s="159">
        <f t="shared" si="204"/>
        <v>83950.55</v>
      </c>
      <c r="AL172" s="20">
        <v>5</v>
      </c>
      <c r="AM172" s="21">
        <f t="shared" si="208"/>
        <v>251851.65000000002</v>
      </c>
      <c r="AN172" s="22">
        <f t="shared" si="205"/>
        <v>15</v>
      </c>
      <c r="AO172" s="173">
        <v>2</v>
      </c>
    </row>
    <row r="173" spans="2:41" x14ac:dyDescent="0.35">
      <c r="B173" s="223"/>
      <c r="C173" s="24" t="s">
        <v>211</v>
      </c>
      <c r="D173" s="24">
        <v>883690</v>
      </c>
      <c r="E173" s="152">
        <f t="shared" si="192"/>
        <v>486029.50000000006</v>
      </c>
      <c r="F173" s="47">
        <v>55</v>
      </c>
      <c r="G173" s="155">
        <f t="shared" si="193"/>
        <v>220922.5</v>
      </c>
      <c r="H173" s="48">
        <v>25</v>
      </c>
      <c r="I173" s="157">
        <f t="shared" si="194"/>
        <v>132553.5</v>
      </c>
      <c r="J173" s="49">
        <v>15</v>
      </c>
      <c r="K173" s="159">
        <f t="shared" si="195"/>
        <v>44184.5</v>
      </c>
      <c r="L173" s="30">
        <v>5</v>
      </c>
      <c r="M173" s="50">
        <f t="shared" si="206"/>
        <v>176738</v>
      </c>
      <c r="N173" s="51">
        <f t="shared" si="174"/>
        <v>20</v>
      </c>
      <c r="O173" s="181">
        <v>3</v>
      </c>
      <c r="Q173" s="171">
        <v>883690</v>
      </c>
      <c r="R173" s="152">
        <f t="shared" si="196"/>
        <v>486029.50000000006</v>
      </c>
      <c r="S173" s="47">
        <v>55</v>
      </c>
      <c r="T173" s="155">
        <f t="shared" si="197"/>
        <v>220922.5</v>
      </c>
      <c r="U173" s="48">
        <v>25</v>
      </c>
      <c r="V173" s="157">
        <f t="shared" si="198"/>
        <v>132553.5</v>
      </c>
      <c r="W173" s="49">
        <v>15</v>
      </c>
      <c r="X173" s="159">
        <f t="shared" si="199"/>
        <v>44184.5</v>
      </c>
      <c r="Y173" s="30">
        <v>5</v>
      </c>
      <c r="Z173" s="50">
        <f t="shared" si="207"/>
        <v>176738</v>
      </c>
      <c r="AA173" s="51">
        <f t="shared" si="200"/>
        <v>20</v>
      </c>
      <c r="AB173" s="181">
        <v>3</v>
      </c>
      <c r="AD173" s="171">
        <v>883690</v>
      </c>
      <c r="AE173" s="152">
        <f t="shared" si="201"/>
        <v>486029.50000000006</v>
      </c>
      <c r="AF173" s="47">
        <v>55</v>
      </c>
      <c r="AG173" s="155">
        <f t="shared" si="202"/>
        <v>220922.5</v>
      </c>
      <c r="AH173" s="48">
        <v>25</v>
      </c>
      <c r="AI173" s="157">
        <f t="shared" si="203"/>
        <v>132553.5</v>
      </c>
      <c r="AJ173" s="49">
        <v>15</v>
      </c>
      <c r="AK173" s="159">
        <f t="shared" si="204"/>
        <v>44184.5</v>
      </c>
      <c r="AL173" s="30">
        <v>5</v>
      </c>
      <c r="AM173" s="50">
        <f t="shared" si="208"/>
        <v>176738</v>
      </c>
      <c r="AN173" s="51">
        <f t="shared" si="205"/>
        <v>20</v>
      </c>
      <c r="AO173" s="181">
        <v>3</v>
      </c>
    </row>
    <row r="174" spans="2:41" ht="15" thickBot="1" x14ac:dyDescent="0.4">
      <c r="B174" s="224"/>
      <c r="C174" s="54" t="s">
        <v>15</v>
      </c>
      <c r="D174" s="35">
        <f>SUM(D167:D173)</f>
        <v>8836900</v>
      </c>
      <c r="E174" s="79">
        <f>SUM(E167:E173)</f>
        <v>5500970.25</v>
      </c>
      <c r="F174" s="37">
        <f>E174/D174*100</f>
        <v>62.250000000000007</v>
      </c>
      <c r="G174" s="80">
        <f>SUM(G167:G173)</f>
        <v>2120856</v>
      </c>
      <c r="H174" s="39">
        <f>G174/D174*100</f>
        <v>24</v>
      </c>
      <c r="I174" s="81">
        <f>SUM(I167:I173)</f>
        <v>958803.64999999991</v>
      </c>
      <c r="J174" s="41">
        <f>I174/D174*100</f>
        <v>10.849999999999998</v>
      </c>
      <c r="K174" s="82">
        <f>SUM(K167:K173)</f>
        <v>256270.10000000003</v>
      </c>
      <c r="L174" s="84">
        <f>K174/D174*100</f>
        <v>2.9000000000000004</v>
      </c>
      <c r="M174" s="83">
        <f>SUM(M167:M173)</f>
        <v>1215073.75</v>
      </c>
      <c r="N174" s="45">
        <f>M174/D174*100</f>
        <v>13.750000000000002</v>
      </c>
      <c r="O174" s="190"/>
      <c r="Q174" s="176">
        <f>SUM(Q167:Q173)</f>
        <v>8836900</v>
      </c>
      <c r="R174" s="79">
        <f>SUM(R167:R173)</f>
        <v>4948664</v>
      </c>
      <c r="S174" s="37">
        <f>R174/Q174*100</f>
        <v>56.000000000000007</v>
      </c>
      <c r="T174" s="80">
        <f>SUM(T167:T173)</f>
        <v>2218061.9000000004</v>
      </c>
      <c r="U174" s="39">
        <f>T174/Q174*100</f>
        <v>25.100000000000005</v>
      </c>
      <c r="V174" s="81">
        <f>SUM(V167:V173)</f>
        <v>1276932.0499999998</v>
      </c>
      <c r="W174" s="41">
        <f>V174/Q174*100</f>
        <v>14.45</v>
      </c>
      <c r="X174" s="82">
        <f>SUM(X167:X173)</f>
        <v>393242.05</v>
      </c>
      <c r="Y174" s="84">
        <f>X174/Q174*100</f>
        <v>4.45</v>
      </c>
      <c r="Z174" s="83">
        <f>SUM(Z167:Z173)</f>
        <v>1670174.0999999999</v>
      </c>
      <c r="AA174" s="45">
        <f>Z174/Q174*100</f>
        <v>18.899999999999999</v>
      </c>
      <c r="AB174" s="190"/>
      <c r="AD174" s="176">
        <f>SUM(AD167:AD173)</f>
        <v>8836900</v>
      </c>
      <c r="AE174" s="79">
        <f>SUM(AE167:AE173)</f>
        <v>5147494.25</v>
      </c>
      <c r="AF174" s="37">
        <f>AE174/AD174*100</f>
        <v>58.25</v>
      </c>
      <c r="AG174" s="80">
        <f>SUM(AG167:AG173)</f>
        <v>2288757.1</v>
      </c>
      <c r="AH174" s="39">
        <f>AG174/AD174*100</f>
        <v>25.900000000000002</v>
      </c>
      <c r="AI174" s="81">
        <f>SUM(AI167:AI173)</f>
        <v>1007406.6000000001</v>
      </c>
      <c r="AJ174" s="41">
        <f>AI174/AD174*100</f>
        <v>11.4</v>
      </c>
      <c r="AK174" s="82">
        <f>SUM(AK167:AK173)</f>
        <v>393242.05</v>
      </c>
      <c r="AL174" s="84">
        <f>AK174/AD174*100</f>
        <v>4.45</v>
      </c>
      <c r="AM174" s="83">
        <f>SUM(AM167:AM173)</f>
        <v>1400648.6500000001</v>
      </c>
      <c r="AN174" s="45">
        <f>AM174/AD174*100</f>
        <v>15.85</v>
      </c>
      <c r="AO174" s="190"/>
    </row>
    <row r="175" spans="2:41" x14ac:dyDescent="0.35">
      <c r="B175" s="222" t="s">
        <v>48</v>
      </c>
      <c r="C175" s="9" t="s">
        <v>212</v>
      </c>
      <c r="D175" s="9">
        <v>212495</v>
      </c>
      <c r="E175" s="152">
        <f t="shared" ref="E175:E181" si="209">F175/100*D175</f>
        <v>95622.75</v>
      </c>
      <c r="F175" s="10">
        <v>45</v>
      </c>
      <c r="G175" s="155">
        <f t="shared" ref="G175:G181" si="210">H175/100*D175</f>
        <v>74373.25</v>
      </c>
      <c r="H175" s="11">
        <v>35</v>
      </c>
      <c r="I175" s="157">
        <f t="shared" ref="I175:I181" si="211">J175/100*D175</f>
        <v>31874.25</v>
      </c>
      <c r="J175" s="12">
        <v>15</v>
      </c>
      <c r="K175" s="159">
        <f t="shared" ref="K175:K181" si="212">L175/100*D175</f>
        <v>10624.75</v>
      </c>
      <c r="L175" s="13">
        <v>5</v>
      </c>
      <c r="M175" s="14">
        <f>I175+K175</f>
        <v>42499</v>
      </c>
      <c r="N175" s="15">
        <f t="shared" si="174"/>
        <v>20</v>
      </c>
      <c r="O175" s="170">
        <v>3</v>
      </c>
      <c r="Q175" s="169">
        <v>212495</v>
      </c>
      <c r="R175" s="152">
        <f t="shared" ref="R175:R181" si="213">S175/100*Q175</f>
        <v>53123.75</v>
      </c>
      <c r="S175" s="10">
        <v>25</v>
      </c>
      <c r="T175" s="155">
        <f t="shared" ref="T175:T181" si="214">U175/100*Q175</f>
        <v>84998</v>
      </c>
      <c r="U175" s="11">
        <v>40</v>
      </c>
      <c r="V175" s="157">
        <f t="shared" ref="V175:V181" si="215">W175/100*Q175</f>
        <v>63748.5</v>
      </c>
      <c r="W175" s="12">
        <v>30</v>
      </c>
      <c r="X175" s="159">
        <f t="shared" ref="X175:X181" si="216">Y175/100*Q175</f>
        <v>10624.75</v>
      </c>
      <c r="Y175" s="13">
        <v>5</v>
      </c>
      <c r="Z175" s="14">
        <f>V175+X175</f>
        <v>74373.25</v>
      </c>
      <c r="AA175" s="15">
        <f t="shared" ref="AA175:AA181" si="217">Y175+W175</f>
        <v>35</v>
      </c>
      <c r="AB175" s="170">
        <v>3</v>
      </c>
      <c r="AD175" s="169">
        <v>212495</v>
      </c>
      <c r="AE175" s="152">
        <f t="shared" ref="AE175:AE181" si="218">AF175/100*AD175</f>
        <v>116872.25000000001</v>
      </c>
      <c r="AF175" s="10">
        <v>55</v>
      </c>
      <c r="AG175" s="155">
        <f t="shared" ref="AG175:AG181" si="219">AH175/100*AD175</f>
        <v>74373.25</v>
      </c>
      <c r="AH175" s="11">
        <v>35</v>
      </c>
      <c r="AI175" s="157">
        <f t="shared" ref="AI175:AI181" si="220">AJ175/100*AD175</f>
        <v>21249.5</v>
      </c>
      <c r="AJ175" s="12">
        <v>10</v>
      </c>
      <c r="AK175" s="159">
        <f t="shared" ref="AK175:AK181" si="221">AL175/100*AD175</f>
        <v>0</v>
      </c>
      <c r="AL175" s="13">
        <v>0</v>
      </c>
      <c r="AM175" s="14">
        <f>AI175+AK175</f>
        <v>21249.5</v>
      </c>
      <c r="AN175" s="15">
        <f t="shared" ref="AN175:AN181" si="222">AL175+AJ175</f>
        <v>10</v>
      </c>
      <c r="AO175" s="173">
        <v>2</v>
      </c>
    </row>
    <row r="176" spans="2:41" x14ac:dyDescent="0.35">
      <c r="B176" s="223"/>
      <c r="C176" s="24" t="s">
        <v>213</v>
      </c>
      <c r="D176" s="24">
        <v>114997</v>
      </c>
      <c r="E176" s="152">
        <f t="shared" si="209"/>
        <v>45998.8</v>
      </c>
      <c r="F176" s="17">
        <v>40</v>
      </c>
      <c r="G176" s="155">
        <f t="shared" si="210"/>
        <v>51748.65</v>
      </c>
      <c r="H176" s="18">
        <v>45</v>
      </c>
      <c r="I176" s="157">
        <f t="shared" si="211"/>
        <v>11499.7</v>
      </c>
      <c r="J176" s="19">
        <v>10</v>
      </c>
      <c r="K176" s="159">
        <f t="shared" si="212"/>
        <v>5749.85</v>
      </c>
      <c r="L176" s="20">
        <v>5</v>
      </c>
      <c r="M176" s="21">
        <f>I176+K176</f>
        <v>17249.550000000003</v>
      </c>
      <c r="N176" s="22">
        <f t="shared" si="174"/>
        <v>15</v>
      </c>
      <c r="O176" s="173">
        <v>2</v>
      </c>
      <c r="Q176" s="171">
        <v>114997</v>
      </c>
      <c r="R176" s="152">
        <f t="shared" si="213"/>
        <v>40248.949999999997</v>
      </c>
      <c r="S176" s="17">
        <v>35</v>
      </c>
      <c r="T176" s="155">
        <f t="shared" si="214"/>
        <v>45998.8</v>
      </c>
      <c r="U176" s="18">
        <v>40</v>
      </c>
      <c r="V176" s="157">
        <f t="shared" si="215"/>
        <v>22999.4</v>
      </c>
      <c r="W176" s="19">
        <v>20</v>
      </c>
      <c r="X176" s="159">
        <f t="shared" si="216"/>
        <v>5749.85</v>
      </c>
      <c r="Y176" s="20">
        <v>5</v>
      </c>
      <c r="Z176" s="21">
        <f>V176+X176</f>
        <v>28749.25</v>
      </c>
      <c r="AA176" s="22">
        <f t="shared" si="217"/>
        <v>25</v>
      </c>
      <c r="AB176" s="172">
        <v>3</v>
      </c>
      <c r="AD176" s="171">
        <v>114997</v>
      </c>
      <c r="AE176" s="152">
        <f t="shared" si="218"/>
        <v>57498.5</v>
      </c>
      <c r="AF176" s="17">
        <v>50</v>
      </c>
      <c r="AG176" s="155">
        <f t="shared" si="219"/>
        <v>45998.8</v>
      </c>
      <c r="AH176" s="18">
        <v>40</v>
      </c>
      <c r="AI176" s="157">
        <f t="shared" si="220"/>
        <v>11499.7</v>
      </c>
      <c r="AJ176" s="19">
        <v>10</v>
      </c>
      <c r="AK176" s="159">
        <f t="shared" si="221"/>
        <v>0</v>
      </c>
      <c r="AL176" s="20">
        <v>0</v>
      </c>
      <c r="AM176" s="21">
        <f>AI176+AK176</f>
        <v>11499.7</v>
      </c>
      <c r="AN176" s="22">
        <f t="shared" si="222"/>
        <v>10</v>
      </c>
      <c r="AO176" s="173">
        <v>2</v>
      </c>
    </row>
    <row r="177" spans="2:41" x14ac:dyDescent="0.35">
      <c r="B177" s="223"/>
      <c r="C177" s="24" t="s">
        <v>214</v>
      </c>
      <c r="D177" s="24">
        <v>312493</v>
      </c>
      <c r="E177" s="152">
        <f t="shared" si="209"/>
        <v>124997.20000000001</v>
      </c>
      <c r="F177" s="17">
        <v>40</v>
      </c>
      <c r="G177" s="155">
        <f t="shared" si="210"/>
        <v>140621.85</v>
      </c>
      <c r="H177" s="18">
        <v>45</v>
      </c>
      <c r="I177" s="157">
        <f t="shared" si="211"/>
        <v>46873.95</v>
      </c>
      <c r="J177" s="19">
        <v>15</v>
      </c>
      <c r="K177" s="159">
        <f t="shared" si="212"/>
        <v>0</v>
      </c>
      <c r="L177" s="20">
        <v>0</v>
      </c>
      <c r="M177" s="21">
        <f t="shared" ref="M177:M181" si="223">I177+K177</f>
        <v>46873.95</v>
      </c>
      <c r="N177" s="22">
        <f t="shared" si="174"/>
        <v>15</v>
      </c>
      <c r="O177" s="173">
        <v>2</v>
      </c>
      <c r="Q177" s="171">
        <v>312493</v>
      </c>
      <c r="R177" s="152">
        <f t="shared" si="213"/>
        <v>124997.20000000001</v>
      </c>
      <c r="S177" s="17">
        <v>40</v>
      </c>
      <c r="T177" s="155">
        <f t="shared" si="214"/>
        <v>140621.85</v>
      </c>
      <c r="U177" s="18">
        <v>45</v>
      </c>
      <c r="V177" s="157">
        <f t="shared" si="215"/>
        <v>46873.95</v>
      </c>
      <c r="W177" s="19">
        <v>15</v>
      </c>
      <c r="X177" s="159">
        <f t="shared" si="216"/>
        <v>0</v>
      </c>
      <c r="Y177" s="20">
        <v>0</v>
      </c>
      <c r="Z177" s="21">
        <f t="shared" ref="Z177:Z181" si="224">V177+X177</f>
        <v>46873.95</v>
      </c>
      <c r="AA177" s="22">
        <f t="shared" si="217"/>
        <v>15</v>
      </c>
      <c r="AB177" s="173">
        <v>2</v>
      </c>
      <c r="AD177" s="171">
        <v>312493</v>
      </c>
      <c r="AE177" s="152">
        <f t="shared" si="218"/>
        <v>156246.5</v>
      </c>
      <c r="AF177" s="17">
        <v>50</v>
      </c>
      <c r="AG177" s="155">
        <f t="shared" si="219"/>
        <v>124997.20000000001</v>
      </c>
      <c r="AH177" s="18">
        <v>40</v>
      </c>
      <c r="AI177" s="157">
        <f t="shared" si="220"/>
        <v>31249.300000000003</v>
      </c>
      <c r="AJ177" s="19">
        <v>10</v>
      </c>
      <c r="AK177" s="159">
        <f t="shared" si="221"/>
        <v>0</v>
      </c>
      <c r="AL177" s="20">
        <v>0</v>
      </c>
      <c r="AM177" s="21">
        <f t="shared" ref="AM177:AM181" si="225">AI177+AK177</f>
        <v>31249.300000000003</v>
      </c>
      <c r="AN177" s="22">
        <f t="shared" si="222"/>
        <v>10</v>
      </c>
      <c r="AO177" s="173">
        <v>2</v>
      </c>
    </row>
    <row r="178" spans="2:41" x14ac:dyDescent="0.35">
      <c r="B178" s="223"/>
      <c r="C178" s="24" t="s">
        <v>215</v>
      </c>
      <c r="D178" s="24">
        <v>342492</v>
      </c>
      <c r="E178" s="152">
        <f t="shared" si="209"/>
        <v>239744.4</v>
      </c>
      <c r="F178" s="17">
        <v>70</v>
      </c>
      <c r="G178" s="155">
        <f t="shared" si="210"/>
        <v>85623</v>
      </c>
      <c r="H178" s="18">
        <v>25</v>
      </c>
      <c r="I178" s="157">
        <f t="shared" si="211"/>
        <v>17124.600000000002</v>
      </c>
      <c r="J178" s="19">
        <v>5</v>
      </c>
      <c r="K178" s="159">
        <f t="shared" si="212"/>
        <v>0</v>
      </c>
      <c r="L178" s="20">
        <v>0</v>
      </c>
      <c r="M178" s="21">
        <f t="shared" si="223"/>
        <v>17124.600000000002</v>
      </c>
      <c r="N178" s="22">
        <f t="shared" si="174"/>
        <v>5</v>
      </c>
      <c r="O178" s="173">
        <v>2</v>
      </c>
      <c r="Q178" s="171">
        <v>342492</v>
      </c>
      <c r="R178" s="152">
        <f t="shared" si="213"/>
        <v>205495.19999999998</v>
      </c>
      <c r="S178" s="17">
        <v>60</v>
      </c>
      <c r="T178" s="155">
        <f t="shared" si="214"/>
        <v>102747.59999999999</v>
      </c>
      <c r="U178" s="18">
        <v>30</v>
      </c>
      <c r="V178" s="157">
        <f t="shared" si="215"/>
        <v>34249.200000000004</v>
      </c>
      <c r="W178" s="19">
        <v>10</v>
      </c>
      <c r="X178" s="159">
        <f t="shared" si="216"/>
        <v>0</v>
      </c>
      <c r="Y178" s="20">
        <v>0</v>
      </c>
      <c r="Z178" s="21">
        <f t="shared" si="224"/>
        <v>34249.200000000004</v>
      </c>
      <c r="AA178" s="22">
        <f t="shared" si="217"/>
        <v>10</v>
      </c>
      <c r="AB178" s="173">
        <v>2</v>
      </c>
      <c r="AD178" s="171">
        <v>342492</v>
      </c>
      <c r="AE178" s="152">
        <f t="shared" si="218"/>
        <v>239744.4</v>
      </c>
      <c r="AF178" s="17">
        <v>70</v>
      </c>
      <c r="AG178" s="155">
        <f t="shared" si="219"/>
        <v>85623</v>
      </c>
      <c r="AH178" s="18">
        <v>25</v>
      </c>
      <c r="AI178" s="157">
        <f t="shared" si="220"/>
        <v>17124.600000000002</v>
      </c>
      <c r="AJ178" s="19">
        <v>5</v>
      </c>
      <c r="AK178" s="159">
        <f t="shared" si="221"/>
        <v>0</v>
      </c>
      <c r="AL178" s="20">
        <v>0</v>
      </c>
      <c r="AM178" s="21">
        <f t="shared" si="225"/>
        <v>17124.600000000002</v>
      </c>
      <c r="AN178" s="22">
        <f t="shared" si="222"/>
        <v>5</v>
      </c>
      <c r="AO178" s="173">
        <v>2</v>
      </c>
    </row>
    <row r="179" spans="2:41" x14ac:dyDescent="0.35">
      <c r="B179" s="223"/>
      <c r="C179" s="24" t="s">
        <v>216</v>
      </c>
      <c r="D179" s="24">
        <v>488739</v>
      </c>
      <c r="E179" s="152">
        <f t="shared" si="209"/>
        <v>219932.55000000002</v>
      </c>
      <c r="F179" s="17">
        <v>45</v>
      </c>
      <c r="G179" s="155">
        <f t="shared" si="210"/>
        <v>195495.6</v>
      </c>
      <c r="H179" s="18">
        <v>40</v>
      </c>
      <c r="I179" s="157">
        <f t="shared" si="211"/>
        <v>73310.849999999991</v>
      </c>
      <c r="J179" s="19">
        <v>15</v>
      </c>
      <c r="K179" s="159">
        <f t="shared" si="212"/>
        <v>0</v>
      </c>
      <c r="L179" s="20">
        <v>0</v>
      </c>
      <c r="M179" s="21">
        <f t="shared" si="223"/>
        <v>73310.849999999991</v>
      </c>
      <c r="N179" s="22">
        <f t="shared" si="174"/>
        <v>15</v>
      </c>
      <c r="O179" s="173">
        <v>2</v>
      </c>
      <c r="Q179" s="171">
        <v>488739</v>
      </c>
      <c r="R179" s="152">
        <f t="shared" si="213"/>
        <v>195495.6</v>
      </c>
      <c r="S179" s="17">
        <v>40</v>
      </c>
      <c r="T179" s="155">
        <f t="shared" si="214"/>
        <v>219932.55000000002</v>
      </c>
      <c r="U179" s="18">
        <v>45</v>
      </c>
      <c r="V179" s="157">
        <f t="shared" si="215"/>
        <v>73310.849999999991</v>
      </c>
      <c r="W179" s="19">
        <v>15</v>
      </c>
      <c r="X179" s="159">
        <f t="shared" si="216"/>
        <v>0</v>
      </c>
      <c r="Y179" s="20">
        <v>0</v>
      </c>
      <c r="Z179" s="21">
        <f t="shared" si="224"/>
        <v>73310.849999999991</v>
      </c>
      <c r="AA179" s="22">
        <f t="shared" si="217"/>
        <v>15</v>
      </c>
      <c r="AB179" s="173">
        <v>2</v>
      </c>
      <c r="AD179" s="171">
        <v>488739</v>
      </c>
      <c r="AE179" s="152">
        <f t="shared" si="218"/>
        <v>244369.5</v>
      </c>
      <c r="AF179" s="17">
        <v>50</v>
      </c>
      <c r="AG179" s="155">
        <f t="shared" si="219"/>
        <v>195495.6</v>
      </c>
      <c r="AH179" s="18">
        <v>40</v>
      </c>
      <c r="AI179" s="157">
        <f t="shared" si="220"/>
        <v>48873.9</v>
      </c>
      <c r="AJ179" s="19">
        <v>10</v>
      </c>
      <c r="AK179" s="159">
        <f t="shared" si="221"/>
        <v>0</v>
      </c>
      <c r="AL179" s="20">
        <v>0</v>
      </c>
      <c r="AM179" s="21">
        <f t="shared" si="225"/>
        <v>48873.9</v>
      </c>
      <c r="AN179" s="22">
        <f t="shared" si="222"/>
        <v>10</v>
      </c>
      <c r="AO179" s="173">
        <v>2</v>
      </c>
    </row>
    <row r="180" spans="2:41" x14ac:dyDescent="0.35">
      <c r="B180" s="223"/>
      <c r="C180" s="24" t="s">
        <v>217</v>
      </c>
      <c r="D180" s="24">
        <v>374992</v>
      </c>
      <c r="E180" s="152">
        <f t="shared" si="209"/>
        <v>281244</v>
      </c>
      <c r="F180" s="17">
        <v>75</v>
      </c>
      <c r="G180" s="155">
        <f t="shared" si="210"/>
        <v>74998.400000000009</v>
      </c>
      <c r="H180" s="18">
        <v>20</v>
      </c>
      <c r="I180" s="157">
        <f t="shared" si="211"/>
        <v>18749.600000000002</v>
      </c>
      <c r="J180" s="19">
        <v>5</v>
      </c>
      <c r="K180" s="159">
        <f t="shared" si="212"/>
        <v>0</v>
      </c>
      <c r="L180" s="20">
        <v>0</v>
      </c>
      <c r="M180" s="21">
        <f t="shared" si="223"/>
        <v>18749.600000000002</v>
      </c>
      <c r="N180" s="22">
        <f t="shared" si="174"/>
        <v>5</v>
      </c>
      <c r="O180" s="173">
        <v>2</v>
      </c>
      <c r="Q180" s="171">
        <v>374992</v>
      </c>
      <c r="R180" s="152">
        <f t="shared" si="213"/>
        <v>243744.80000000002</v>
      </c>
      <c r="S180" s="17">
        <v>65</v>
      </c>
      <c r="T180" s="155">
        <f t="shared" si="214"/>
        <v>93748</v>
      </c>
      <c r="U180" s="18">
        <v>25</v>
      </c>
      <c r="V180" s="157">
        <f t="shared" si="215"/>
        <v>37499.200000000004</v>
      </c>
      <c r="W180" s="19">
        <v>10</v>
      </c>
      <c r="X180" s="159">
        <f t="shared" si="216"/>
        <v>0</v>
      </c>
      <c r="Y180" s="20">
        <v>0</v>
      </c>
      <c r="Z180" s="21">
        <f t="shared" si="224"/>
        <v>37499.200000000004</v>
      </c>
      <c r="AA180" s="22">
        <f t="shared" si="217"/>
        <v>10</v>
      </c>
      <c r="AB180" s="173">
        <v>2</v>
      </c>
      <c r="AD180" s="171">
        <v>374992</v>
      </c>
      <c r="AE180" s="152">
        <f t="shared" si="218"/>
        <v>318743.2</v>
      </c>
      <c r="AF180" s="17">
        <v>85</v>
      </c>
      <c r="AG180" s="155">
        <f t="shared" si="219"/>
        <v>37499.200000000004</v>
      </c>
      <c r="AH180" s="18">
        <v>10</v>
      </c>
      <c r="AI180" s="157">
        <f t="shared" si="220"/>
        <v>18749.600000000002</v>
      </c>
      <c r="AJ180" s="19">
        <v>5</v>
      </c>
      <c r="AK180" s="159">
        <f t="shared" si="221"/>
        <v>0</v>
      </c>
      <c r="AL180" s="20">
        <v>0</v>
      </c>
      <c r="AM180" s="21">
        <f t="shared" si="225"/>
        <v>18749.600000000002</v>
      </c>
      <c r="AN180" s="22">
        <f t="shared" si="222"/>
        <v>5</v>
      </c>
      <c r="AO180" s="195">
        <v>1</v>
      </c>
    </row>
    <row r="181" spans="2:41" x14ac:dyDescent="0.35">
      <c r="B181" s="223"/>
      <c r="C181" s="24" t="s">
        <v>49</v>
      </c>
      <c r="D181" s="24">
        <v>251244</v>
      </c>
      <c r="E181" s="152">
        <f t="shared" si="209"/>
        <v>188433</v>
      </c>
      <c r="F181" s="47">
        <v>75</v>
      </c>
      <c r="G181" s="155">
        <f t="shared" si="210"/>
        <v>37686.6</v>
      </c>
      <c r="H181" s="48">
        <v>15</v>
      </c>
      <c r="I181" s="157">
        <f t="shared" si="211"/>
        <v>25124.400000000001</v>
      </c>
      <c r="J181" s="49">
        <v>10</v>
      </c>
      <c r="K181" s="159">
        <f t="shared" si="212"/>
        <v>0</v>
      </c>
      <c r="L181" s="30">
        <v>0</v>
      </c>
      <c r="M181" s="50">
        <f t="shared" si="223"/>
        <v>25124.400000000001</v>
      </c>
      <c r="N181" s="51">
        <f t="shared" si="174"/>
        <v>10</v>
      </c>
      <c r="O181" s="191">
        <v>2</v>
      </c>
      <c r="Q181" s="171">
        <v>251244</v>
      </c>
      <c r="R181" s="152">
        <f t="shared" si="213"/>
        <v>175870.8</v>
      </c>
      <c r="S181" s="47">
        <v>70</v>
      </c>
      <c r="T181" s="155">
        <f t="shared" si="214"/>
        <v>62811</v>
      </c>
      <c r="U181" s="48">
        <v>25</v>
      </c>
      <c r="V181" s="157">
        <f t="shared" si="215"/>
        <v>12562.2</v>
      </c>
      <c r="W181" s="49">
        <v>5</v>
      </c>
      <c r="X181" s="159">
        <f t="shared" si="216"/>
        <v>0</v>
      </c>
      <c r="Y181" s="30">
        <v>0</v>
      </c>
      <c r="Z181" s="50">
        <f t="shared" si="224"/>
        <v>12562.2</v>
      </c>
      <c r="AA181" s="51">
        <f t="shared" si="217"/>
        <v>5</v>
      </c>
      <c r="AB181" s="191">
        <v>2</v>
      </c>
      <c r="AD181" s="171">
        <v>251244</v>
      </c>
      <c r="AE181" s="152">
        <f t="shared" si="218"/>
        <v>213557.4</v>
      </c>
      <c r="AF181" s="47">
        <v>85</v>
      </c>
      <c r="AG181" s="155">
        <f t="shared" si="219"/>
        <v>37686.6</v>
      </c>
      <c r="AH181" s="48">
        <v>15</v>
      </c>
      <c r="AI181" s="157">
        <f t="shared" si="220"/>
        <v>0</v>
      </c>
      <c r="AJ181" s="49">
        <v>0</v>
      </c>
      <c r="AK181" s="159">
        <f t="shared" si="221"/>
        <v>0</v>
      </c>
      <c r="AL181" s="30">
        <v>0</v>
      </c>
      <c r="AM181" s="50">
        <f t="shared" si="225"/>
        <v>0</v>
      </c>
      <c r="AN181" s="51">
        <f t="shared" si="222"/>
        <v>0</v>
      </c>
      <c r="AO181" s="195">
        <v>1</v>
      </c>
    </row>
    <row r="182" spans="2:41" ht="15" thickBot="1" x14ac:dyDescent="0.4">
      <c r="B182" s="224"/>
      <c r="C182" s="54" t="s">
        <v>15</v>
      </c>
      <c r="D182" s="35">
        <f>SUM(D175:D181)</f>
        <v>2097452</v>
      </c>
      <c r="E182" s="79">
        <f>SUM(E175:E181)</f>
        <v>1195972.7000000002</v>
      </c>
      <c r="F182" s="37">
        <f>E182/D182*100</f>
        <v>57.020265541237656</v>
      </c>
      <c r="G182" s="80">
        <f>SUM(G175:G181)</f>
        <v>660547.35</v>
      </c>
      <c r="H182" s="39">
        <f>G182/D182*100</f>
        <v>31.492847035355275</v>
      </c>
      <c r="I182" s="81">
        <f>SUM(I175:I181)</f>
        <v>224557.34999999998</v>
      </c>
      <c r="J182" s="41">
        <f>I182/D182*100</f>
        <v>10.7061973289496</v>
      </c>
      <c r="K182" s="82">
        <f>SUM(K175:K181)</f>
        <v>16374.6</v>
      </c>
      <c r="L182" s="84">
        <f>K182/D182*100</f>
        <v>0.78069009445746562</v>
      </c>
      <c r="M182" s="83">
        <f>SUM(M175:M181)</f>
        <v>240931.95</v>
      </c>
      <c r="N182" s="45">
        <f>M182/D182*100</f>
        <v>11.486887423407067</v>
      </c>
      <c r="O182" s="192"/>
      <c r="Q182" s="176">
        <f>SUM(Q175:Q181)</f>
        <v>2097452</v>
      </c>
      <c r="R182" s="79">
        <f>SUM(R175:R181)</f>
        <v>1038976.3</v>
      </c>
      <c r="S182" s="37">
        <f>R182/Q182*100</f>
        <v>49.53516457110819</v>
      </c>
      <c r="T182" s="80">
        <f>SUM(T175:T181)</f>
        <v>750857.8</v>
      </c>
      <c r="U182" s="39">
        <f>T182/Q182*100</f>
        <v>35.798568930302103</v>
      </c>
      <c r="V182" s="81">
        <f>SUM(V175:V181)</f>
        <v>291243.3</v>
      </c>
      <c r="W182" s="41">
        <f>V182/Q182*100</f>
        <v>13.885576404132252</v>
      </c>
      <c r="X182" s="82">
        <f>SUM(X175:X181)</f>
        <v>16374.6</v>
      </c>
      <c r="Y182" s="84">
        <f>X182/Q182*100</f>
        <v>0.78069009445746562</v>
      </c>
      <c r="Z182" s="83">
        <f>SUM(Z175:Z181)</f>
        <v>307617.90000000002</v>
      </c>
      <c r="AA182" s="45">
        <f>Z182/Q182*100</f>
        <v>14.666266498589719</v>
      </c>
      <c r="AB182" s="192"/>
      <c r="AD182" s="176">
        <f>SUM(AD175:AD181)</f>
        <v>2097452</v>
      </c>
      <c r="AE182" s="79">
        <f>SUM(AE175:AE181)</f>
        <v>1347031.75</v>
      </c>
      <c r="AF182" s="37">
        <f>AE182/AD182*100</f>
        <v>64.222292095361425</v>
      </c>
      <c r="AG182" s="80">
        <f>SUM(AG175:AG181)</f>
        <v>601673.64999999991</v>
      </c>
      <c r="AH182" s="39">
        <f>AG182/AD182*100</f>
        <v>28.685931787711944</v>
      </c>
      <c r="AI182" s="81">
        <f>SUM(AI175:AI181)</f>
        <v>148746.6</v>
      </c>
      <c r="AJ182" s="41">
        <f>AI182/AD182*100</f>
        <v>7.0917761169266331</v>
      </c>
      <c r="AK182" s="82">
        <f>SUM(AK175:AK181)</f>
        <v>0</v>
      </c>
      <c r="AL182" s="84">
        <f>AK182/AD182*100</f>
        <v>0</v>
      </c>
      <c r="AM182" s="83">
        <f>SUM(AM175:AM181)</f>
        <v>148746.6</v>
      </c>
      <c r="AN182" s="45">
        <f>AM182/AD182*100</f>
        <v>7.0917761169266331</v>
      </c>
      <c r="AO182" s="192"/>
    </row>
    <row r="183" spans="2:41" ht="15" customHeight="1" x14ac:dyDescent="0.35">
      <c r="B183" s="222" t="s">
        <v>50</v>
      </c>
      <c r="C183" s="9" t="s">
        <v>218</v>
      </c>
      <c r="D183" s="9">
        <v>211284</v>
      </c>
      <c r="E183" s="152">
        <f t="shared" ref="E183:E189" si="226">F183/100*D183</f>
        <v>126770.4</v>
      </c>
      <c r="F183" s="10">
        <v>60</v>
      </c>
      <c r="G183" s="155">
        <f t="shared" ref="G183:G189" si="227">H183/100*D183</f>
        <v>52821</v>
      </c>
      <c r="H183" s="11">
        <v>25</v>
      </c>
      <c r="I183" s="157">
        <f t="shared" ref="I183:I189" si="228">J183/100*D183</f>
        <v>21128.400000000001</v>
      </c>
      <c r="J183" s="12">
        <v>10</v>
      </c>
      <c r="K183" s="159">
        <f t="shared" ref="K183:K189" si="229">L183/100*D183</f>
        <v>10564.2</v>
      </c>
      <c r="L183" s="13">
        <v>5</v>
      </c>
      <c r="M183" s="14">
        <f>I183+K183</f>
        <v>31692.600000000002</v>
      </c>
      <c r="N183" s="15">
        <f t="shared" si="174"/>
        <v>15</v>
      </c>
      <c r="O183" s="185">
        <v>2</v>
      </c>
      <c r="Q183" s="169">
        <v>211284</v>
      </c>
      <c r="R183" s="152">
        <f t="shared" ref="R183:R189" si="230">S183/100*Q183</f>
        <v>116206.20000000001</v>
      </c>
      <c r="S183" s="10">
        <v>55</v>
      </c>
      <c r="T183" s="155">
        <f t="shared" ref="T183:T189" si="231">U183/100*Q183</f>
        <v>63385.2</v>
      </c>
      <c r="U183" s="11">
        <v>30</v>
      </c>
      <c r="V183" s="157">
        <f t="shared" ref="V183:V189" si="232">W183/100*Q183</f>
        <v>21128.400000000001</v>
      </c>
      <c r="W183" s="12">
        <v>10</v>
      </c>
      <c r="X183" s="159">
        <f t="shared" ref="X183:X189" si="233">Y183/100*Q183</f>
        <v>10564.2</v>
      </c>
      <c r="Y183" s="13">
        <v>5</v>
      </c>
      <c r="Z183" s="14">
        <f>V183+X183</f>
        <v>31692.600000000002</v>
      </c>
      <c r="AA183" s="15">
        <f t="shared" ref="AA183:AA189" si="234">Y183+W183</f>
        <v>15</v>
      </c>
      <c r="AB183" s="185">
        <v>2</v>
      </c>
      <c r="AD183" s="169">
        <v>211284</v>
      </c>
      <c r="AE183" s="152">
        <f t="shared" ref="AE183:AE189" si="235">AF183/100*AD183</f>
        <v>126770.4</v>
      </c>
      <c r="AF183" s="10">
        <v>60</v>
      </c>
      <c r="AG183" s="155">
        <f t="shared" ref="AG183:AG189" si="236">AH183/100*AD183</f>
        <v>63385.2</v>
      </c>
      <c r="AH183" s="11">
        <v>30</v>
      </c>
      <c r="AI183" s="157">
        <f t="shared" ref="AI183:AI189" si="237">AJ183/100*AD183</f>
        <v>21128.400000000001</v>
      </c>
      <c r="AJ183" s="12">
        <v>10</v>
      </c>
      <c r="AK183" s="159">
        <f t="shared" ref="AK183:AK189" si="238">AL183/100*AD183</f>
        <v>0</v>
      </c>
      <c r="AL183" s="13">
        <v>0</v>
      </c>
      <c r="AM183" s="14">
        <f>AI183+AK183</f>
        <v>21128.400000000001</v>
      </c>
      <c r="AN183" s="15">
        <f t="shared" ref="AN183:AN189" si="239">AL183+AJ183</f>
        <v>10</v>
      </c>
      <c r="AO183" s="185">
        <v>2</v>
      </c>
    </row>
    <row r="184" spans="2:41" x14ac:dyDescent="0.35">
      <c r="B184" s="223"/>
      <c r="C184" s="24" t="s">
        <v>219</v>
      </c>
      <c r="D184" s="24">
        <v>125805</v>
      </c>
      <c r="E184" s="152">
        <f t="shared" si="226"/>
        <v>75483</v>
      </c>
      <c r="F184" s="17">
        <v>60</v>
      </c>
      <c r="G184" s="155">
        <f t="shared" si="227"/>
        <v>44031.75</v>
      </c>
      <c r="H184" s="18">
        <v>35</v>
      </c>
      <c r="I184" s="157">
        <f t="shared" si="228"/>
        <v>6290.25</v>
      </c>
      <c r="J184" s="19">
        <v>5</v>
      </c>
      <c r="K184" s="159">
        <f t="shared" si="229"/>
        <v>0</v>
      </c>
      <c r="L184" s="20">
        <v>0</v>
      </c>
      <c r="M184" s="21">
        <f>I184+K184</f>
        <v>6290.25</v>
      </c>
      <c r="N184" s="22">
        <f t="shared" si="174"/>
        <v>5</v>
      </c>
      <c r="O184" s="173">
        <v>2</v>
      </c>
      <c r="Q184" s="171">
        <v>125805</v>
      </c>
      <c r="R184" s="152">
        <f t="shared" si="230"/>
        <v>69192.75</v>
      </c>
      <c r="S184" s="17">
        <v>55</v>
      </c>
      <c r="T184" s="155">
        <f t="shared" si="231"/>
        <v>44031.75</v>
      </c>
      <c r="U184" s="18">
        <v>35</v>
      </c>
      <c r="V184" s="157">
        <f t="shared" si="232"/>
        <v>12580.5</v>
      </c>
      <c r="W184" s="19">
        <v>10</v>
      </c>
      <c r="X184" s="159">
        <f t="shared" si="233"/>
        <v>0</v>
      </c>
      <c r="Y184" s="20">
        <v>0</v>
      </c>
      <c r="Z184" s="21">
        <f>V184+X184</f>
        <v>12580.5</v>
      </c>
      <c r="AA184" s="22">
        <f t="shared" si="234"/>
        <v>10</v>
      </c>
      <c r="AB184" s="173">
        <v>2</v>
      </c>
      <c r="AD184" s="171">
        <v>125805</v>
      </c>
      <c r="AE184" s="152">
        <f t="shared" si="235"/>
        <v>69192.75</v>
      </c>
      <c r="AF184" s="17">
        <v>55</v>
      </c>
      <c r="AG184" s="155">
        <f t="shared" si="236"/>
        <v>44031.75</v>
      </c>
      <c r="AH184" s="18">
        <v>35</v>
      </c>
      <c r="AI184" s="157">
        <f t="shared" si="237"/>
        <v>12580.5</v>
      </c>
      <c r="AJ184" s="19">
        <v>10</v>
      </c>
      <c r="AK184" s="159">
        <f t="shared" si="238"/>
        <v>0</v>
      </c>
      <c r="AL184" s="20">
        <v>0</v>
      </c>
      <c r="AM184" s="21">
        <f>AI184+AK184</f>
        <v>12580.5</v>
      </c>
      <c r="AN184" s="22">
        <f t="shared" si="239"/>
        <v>10</v>
      </c>
      <c r="AO184" s="173">
        <v>2</v>
      </c>
    </row>
    <row r="185" spans="2:41" x14ac:dyDescent="0.35">
      <c r="B185" s="223"/>
      <c r="C185" s="24" t="s">
        <v>220</v>
      </c>
      <c r="D185" s="24">
        <v>114807</v>
      </c>
      <c r="E185" s="152">
        <f t="shared" si="226"/>
        <v>63143.850000000006</v>
      </c>
      <c r="F185" s="17">
        <v>55</v>
      </c>
      <c r="G185" s="155">
        <f t="shared" si="227"/>
        <v>40182.449999999997</v>
      </c>
      <c r="H185" s="18">
        <v>35</v>
      </c>
      <c r="I185" s="157">
        <f t="shared" si="228"/>
        <v>5740.35</v>
      </c>
      <c r="J185" s="19">
        <v>5</v>
      </c>
      <c r="K185" s="159">
        <f t="shared" si="229"/>
        <v>5740.35</v>
      </c>
      <c r="L185" s="20">
        <v>5</v>
      </c>
      <c r="M185" s="21">
        <f t="shared" ref="M185:M189" si="240">I185+K185</f>
        <v>11480.7</v>
      </c>
      <c r="N185" s="22">
        <f t="shared" si="174"/>
        <v>10</v>
      </c>
      <c r="O185" s="173">
        <v>2</v>
      </c>
      <c r="Q185" s="171">
        <v>114807</v>
      </c>
      <c r="R185" s="152">
        <f t="shared" si="230"/>
        <v>57403.5</v>
      </c>
      <c r="S185" s="17">
        <v>50</v>
      </c>
      <c r="T185" s="155">
        <f t="shared" si="231"/>
        <v>40182.449999999997</v>
      </c>
      <c r="U185" s="18">
        <v>35</v>
      </c>
      <c r="V185" s="157">
        <f t="shared" si="232"/>
        <v>11480.7</v>
      </c>
      <c r="W185" s="19">
        <v>10</v>
      </c>
      <c r="X185" s="159">
        <f t="shared" si="233"/>
        <v>5740.35</v>
      </c>
      <c r="Y185" s="20">
        <v>5</v>
      </c>
      <c r="Z185" s="21">
        <f t="shared" ref="Z185:Z189" si="241">V185+X185</f>
        <v>17221.050000000003</v>
      </c>
      <c r="AA185" s="22">
        <f t="shared" si="234"/>
        <v>15</v>
      </c>
      <c r="AB185" s="173">
        <v>2</v>
      </c>
      <c r="AD185" s="171">
        <v>114807</v>
      </c>
      <c r="AE185" s="152">
        <f t="shared" si="235"/>
        <v>63143.850000000006</v>
      </c>
      <c r="AF185" s="17">
        <v>55</v>
      </c>
      <c r="AG185" s="155">
        <f t="shared" si="236"/>
        <v>40182.449999999997</v>
      </c>
      <c r="AH185" s="18">
        <v>35</v>
      </c>
      <c r="AI185" s="157">
        <f t="shared" si="237"/>
        <v>5740.35</v>
      </c>
      <c r="AJ185" s="19">
        <v>5</v>
      </c>
      <c r="AK185" s="159">
        <f t="shared" si="238"/>
        <v>5740.35</v>
      </c>
      <c r="AL185" s="20">
        <v>5</v>
      </c>
      <c r="AM185" s="21">
        <f t="shared" ref="AM185:AM189" si="242">AI185+AK185</f>
        <v>11480.7</v>
      </c>
      <c r="AN185" s="22">
        <f t="shared" si="239"/>
        <v>10</v>
      </c>
      <c r="AO185" s="173">
        <v>2</v>
      </c>
    </row>
    <row r="186" spans="2:41" x14ac:dyDescent="0.35">
      <c r="B186" s="223"/>
      <c r="C186" s="24" t="s">
        <v>221</v>
      </c>
      <c r="D186" s="24">
        <v>60678</v>
      </c>
      <c r="E186" s="152">
        <f t="shared" si="226"/>
        <v>33372.9</v>
      </c>
      <c r="F186" s="17">
        <v>55</v>
      </c>
      <c r="G186" s="155">
        <f t="shared" si="227"/>
        <v>24271.200000000001</v>
      </c>
      <c r="H186" s="18">
        <v>40</v>
      </c>
      <c r="I186" s="157">
        <f t="shared" si="228"/>
        <v>3033.9</v>
      </c>
      <c r="J186" s="19">
        <v>5</v>
      </c>
      <c r="K186" s="159">
        <f t="shared" si="229"/>
        <v>0</v>
      </c>
      <c r="L186" s="20">
        <v>0</v>
      </c>
      <c r="M186" s="21">
        <f t="shared" si="240"/>
        <v>3033.9</v>
      </c>
      <c r="N186" s="22">
        <f t="shared" si="174"/>
        <v>5</v>
      </c>
      <c r="O186" s="173">
        <v>2</v>
      </c>
      <c r="Q186" s="171">
        <v>60678</v>
      </c>
      <c r="R186" s="152">
        <f t="shared" si="230"/>
        <v>27305.100000000002</v>
      </c>
      <c r="S186" s="17">
        <v>45</v>
      </c>
      <c r="T186" s="155">
        <f t="shared" si="231"/>
        <v>24271.200000000001</v>
      </c>
      <c r="U186" s="18">
        <v>40</v>
      </c>
      <c r="V186" s="157">
        <f t="shared" si="232"/>
        <v>6067.8</v>
      </c>
      <c r="W186" s="19">
        <v>10</v>
      </c>
      <c r="X186" s="159">
        <f t="shared" si="233"/>
        <v>3033.9</v>
      </c>
      <c r="Y186" s="20">
        <v>5</v>
      </c>
      <c r="Z186" s="21">
        <f t="shared" si="241"/>
        <v>9101.7000000000007</v>
      </c>
      <c r="AA186" s="22">
        <f t="shared" si="234"/>
        <v>15</v>
      </c>
      <c r="AB186" s="173">
        <v>2</v>
      </c>
      <c r="AD186" s="171">
        <v>60678</v>
      </c>
      <c r="AE186" s="152">
        <f t="shared" si="235"/>
        <v>30339</v>
      </c>
      <c r="AF186" s="17">
        <v>50</v>
      </c>
      <c r="AG186" s="155">
        <f t="shared" si="236"/>
        <v>24271.200000000001</v>
      </c>
      <c r="AH186" s="18">
        <v>40</v>
      </c>
      <c r="AI186" s="157">
        <f t="shared" si="237"/>
        <v>6067.8</v>
      </c>
      <c r="AJ186" s="19">
        <v>10</v>
      </c>
      <c r="AK186" s="159">
        <f t="shared" si="238"/>
        <v>0</v>
      </c>
      <c r="AL186" s="20">
        <v>0</v>
      </c>
      <c r="AM186" s="21">
        <f t="shared" si="242"/>
        <v>6067.8</v>
      </c>
      <c r="AN186" s="22">
        <f t="shared" si="239"/>
        <v>10</v>
      </c>
      <c r="AO186" s="173">
        <v>2</v>
      </c>
    </row>
    <row r="187" spans="2:41" x14ac:dyDescent="0.35">
      <c r="B187" s="223"/>
      <c r="C187" s="24" t="s">
        <v>51</v>
      </c>
      <c r="D187" s="24">
        <v>218445</v>
      </c>
      <c r="E187" s="152">
        <f t="shared" si="226"/>
        <v>109222.5</v>
      </c>
      <c r="F187" s="17">
        <v>50</v>
      </c>
      <c r="G187" s="155">
        <f t="shared" si="227"/>
        <v>87378</v>
      </c>
      <c r="H187" s="18">
        <v>40</v>
      </c>
      <c r="I187" s="157">
        <f t="shared" si="228"/>
        <v>21844.5</v>
      </c>
      <c r="J187" s="19">
        <v>10</v>
      </c>
      <c r="K187" s="159">
        <f t="shared" si="229"/>
        <v>0</v>
      </c>
      <c r="L187" s="20">
        <v>0</v>
      </c>
      <c r="M187" s="21">
        <f t="shared" si="240"/>
        <v>21844.5</v>
      </c>
      <c r="N187" s="22">
        <f t="shared" si="174"/>
        <v>10</v>
      </c>
      <c r="O187" s="173">
        <v>2</v>
      </c>
      <c r="Q187" s="171">
        <v>218445</v>
      </c>
      <c r="R187" s="152">
        <f t="shared" si="230"/>
        <v>87378</v>
      </c>
      <c r="S187" s="17">
        <v>40</v>
      </c>
      <c r="T187" s="155">
        <f t="shared" si="231"/>
        <v>98300.25</v>
      </c>
      <c r="U187" s="18">
        <v>45</v>
      </c>
      <c r="V187" s="157">
        <f t="shared" si="232"/>
        <v>32766.75</v>
      </c>
      <c r="W187" s="19">
        <v>15</v>
      </c>
      <c r="X187" s="159">
        <f t="shared" si="233"/>
        <v>0</v>
      </c>
      <c r="Y187" s="20">
        <v>0</v>
      </c>
      <c r="Z187" s="21">
        <f t="shared" si="241"/>
        <v>32766.75</v>
      </c>
      <c r="AA187" s="22">
        <f t="shared" si="234"/>
        <v>15</v>
      </c>
      <c r="AB187" s="173">
        <v>2</v>
      </c>
      <c r="AD187" s="171">
        <v>218445</v>
      </c>
      <c r="AE187" s="152">
        <f t="shared" si="235"/>
        <v>109222.5</v>
      </c>
      <c r="AF187" s="17">
        <v>50</v>
      </c>
      <c r="AG187" s="155">
        <f t="shared" si="236"/>
        <v>87378</v>
      </c>
      <c r="AH187" s="18">
        <v>40</v>
      </c>
      <c r="AI187" s="157">
        <f t="shared" si="237"/>
        <v>21844.5</v>
      </c>
      <c r="AJ187" s="19">
        <v>10</v>
      </c>
      <c r="AK187" s="159">
        <f t="shared" si="238"/>
        <v>0</v>
      </c>
      <c r="AL187" s="20">
        <v>0</v>
      </c>
      <c r="AM187" s="21">
        <f t="shared" si="242"/>
        <v>21844.5</v>
      </c>
      <c r="AN187" s="22">
        <f t="shared" si="239"/>
        <v>10</v>
      </c>
      <c r="AO187" s="173">
        <v>2</v>
      </c>
    </row>
    <row r="188" spans="2:41" x14ac:dyDescent="0.35">
      <c r="B188" s="223"/>
      <c r="C188" s="24" t="s">
        <v>52</v>
      </c>
      <c r="D188" s="24">
        <v>46190</v>
      </c>
      <c r="E188" s="152">
        <f t="shared" si="226"/>
        <v>25404.500000000004</v>
      </c>
      <c r="F188" s="17">
        <v>55</v>
      </c>
      <c r="G188" s="155">
        <f t="shared" si="227"/>
        <v>16166.499999999998</v>
      </c>
      <c r="H188" s="18">
        <v>35</v>
      </c>
      <c r="I188" s="157">
        <f t="shared" si="228"/>
        <v>2309.5</v>
      </c>
      <c r="J188" s="19">
        <v>5</v>
      </c>
      <c r="K188" s="159">
        <f t="shared" si="229"/>
        <v>2309.5</v>
      </c>
      <c r="L188" s="20">
        <v>5</v>
      </c>
      <c r="M188" s="21">
        <f t="shared" si="240"/>
        <v>4619</v>
      </c>
      <c r="N188" s="22">
        <f t="shared" si="174"/>
        <v>10</v>
      </c>
      <c r="O188" s="173">
        <v>2</v>
      </c>
      <c r="Q188" s="171">
        <v>46190</v>
      </c>
      <c r="R188" s="152">
        <f t="shared" si="230"/>
        <v>20785.5</v>
      </c>
      <c r="S188" s="17">
        <v>45</v>
      </c>
      <c r="T188" s="155">
        <f t="shared" si="231"/>
        <v>18476</v>
      </c>
      <c r="U188" s="18">
        <v>40</v>
      </c>
      <c r="V188" s="157">
        <f t="shared" si="232"/>
        <v>4619</v>
      </c>
      <c r="W188" s="19">
        <v>10</v>
      </c>
      <c r="X188" s="159">
        <f t="shared" si="233"/>
        <v>2309.5</v>
      </c>
      <c r="Y188" s="20">
        <v>5</v>
      </c>
      <c r="Z188" s="21">
        <f t="shared" si="241"/>
        <v>6928.5</v>
      </c>
      <c r="AA188" s="22">
        <f t="shared" si="234"/>
        <v>15</v>
      </c>
      <c r="AB188" s="173">
        <v>2</v>
      </c>
      <c r="AD188" s="171">
        <v>46190</v>
      </c>
      <c r="AE188" s="152">
        <f t="shared" si="235"/>
        <v>23095</v>
      </c>
      <c r="AF188" s="17">
        <v>50</v>
      </c>
      <c r="AG188" s="155">
        <f t="shared" si="236"/>
        <v>18476</v>
      </c>
      <c r="AH188" s="18">
        <v>40</v>
      </c>
      <c r="AI188" s="157">
        <f t="shared" si="237"/>
        <v>4619</v>
      </c>
      <c r="AJ188" s="19">
        <v>10</v>
      </c>
      <c r="AK188" s="159">
        <f t="shared" si="238"/>
        <v>0</v>
      </c>
      <c r="AL188" s="20">
        <v>0</v>
      </c>
      <c r="AM188" s="21">
        <f t="shared" si="242"/>
        <v>4619</v>
      </c>
      <c r="AN188" s="22">
        <f t="shared" si="239"/>
        <v>10</v>
      </c>
      <c r="AO188" s="173">
        <v>2</v>
      </c>
    </row>
    <row r="189" spans="2:41" x14ac:dyDescent="0.35">
      <c r="B189" s="223"/>
      <c r="C189" s="24" t="s">
        <v>222</v>
      </c>
      <c r="D189" s="24">
        <v>221029</v>
      </c>
      <c r="E189" s="152">
        <f t="shared" si="226"/>
        <v>121565.95000000001</v>
      </c>
      <c r="F189" s="47">
        <v>55</v>
      </c>
      <c r="G189" s="155">
        <f t="shared" si="227"/>
        <v>66308.7</v>
      </c>
      <c r="H189" s="48">
        <v>30</v>
      </c>
      <c r="I189" s="157">
        <f t="shared" si="228"/>
        <v>22102.9</v>
      </c>
      <c r="J189" s="49">
        <v>10</v>
      </c>
      <c r="K189" s="159">
        <f t="shared" si="229"/>
        <v>11051.45</v>
      </c>
      <c r="L189" s="94">
        <v>5</v>
      </c>
      <c r="M189" s="50">
        <f t="shared" si="240"/>
        <v>33154.350000000006</v>
      </c>
      <c r="N189" s="51">
        <f t="shared" si="174"/>
        <v>15</v>
      </c>
      <c r="O189" s="191">
        <v>2</v>
      </c>
      <c r="Q189" s="171">
        <v>221029</v>
      </c>
      <c r="R189" s="152">
        <f t="shared" si="230"/>
        <v>110514.5</v>
      </c>
      <c r="S189" s="47">
        <v>50</v>
      </c>
      <c r="T189" s="155">
        <f t="shared" si="231"/>
        <v>77360.149999999994</v>
      </c>
      <c r="U189" s="48">
        <v>35</v>
      </c>
      <c r="V189" s="157">
        <f t="shared" si="232"/>
        <v>22102.9</v>
      </c>
      <c r="W189" s="49">
        <v>10</v>
      </c>
      <c r="X189" s="159">
        <f t="shared" si="233"/>
        <v>11051.45</v>
      </c>
      <c r="Y189" s="94">
        <v>5</v>
      </c>
      <c r="Z189" s="50">
        <f t="shared" si="241"/>
        <v>33154.350000000006</v>
      </c>
      <c r="AA189" s="51">
        <f t="shared" si="234"/>
        <v>15</v>
      </c>
      <c r="AB189" s="191">
        <v>2</v>
      </c>
      <c r="AD189" s="171">
        <v>221029</v>
      </c>
      <c r="AE189" s="152">
        <f t="shared" si="235"/>
        <v>121565.95000000001</v>
      </c>
      <c r="AF189" s="47">
        <v>55</v>
      </c>
      <c r="AG189" s="155">
        <f t="shared" si="236"/>
        <v>88411.6</v>
      </c>
      <c r="AH189" s="48">
        <v>40</v>
      </c>
      <c r="AI189" s="157">
        <f t="shared" si="237"/>
        <v>11051.45</v>
      </c>
      <c r="AJ189" s="49">
        <v>5</v>
      </c>
      <c r="AK189" s="159">
        <f t="shared" si="238"/>
        <v>0</v>
      </c>
      <c r="AL189" s="94">
        <v>0</v>
      </c>
      <c r="AM189" s="50">
        <f t="shared" si="242"/>
        <v>11051.45</v>
      </c>
      <c r="AN189" s="51">
        <f t="shared" si="239"/>
        <v>5</v>
      </c>
      <c r="AO189" s="191">
        <v>2</v>
      </c>
    </row>
    <row r="190" spans="2:41" ht="15" thickBot="1" x14ac:dyDescent="0.4">
      <c r="B190" s="224"/>
      <c r="C190" s="54" t="s">
        <v>15</v>
      </c>
      <c r="D190" s="35">
        <f>SUM(D183:D189)</f>
        <v>998238</v>
      </c>
      <c r="E190" s="79">
        <f>SUM(E183:E189)</f>
        <v>554963.10000000009</v>
      </c>
      <c r="F190" s="37">
        <f>E190/D190*100</f>
        <v>55.594267098627789</v>
      </c>
      <c r="G190" s="80">
        <f>SUM(G183:G189)</f>
        <v>331159.60000000003</v>
      </c>
      <c r="H190" s="39">
        <f>G190/D190*100</f>
        <v>33.174413316263255</v>
      </c>
      <c r="I190" s="81">
        <f>SUM(I183:I189)</f>
        <v>82449.8</v>
      </c>
      <c r="J190" s="41">
        <f>I190/D190*100</f>
        <v>8.2595332976704956</v>
      </c>
      <c r="K190" s="82">
        <f>SUM(K183:K189)</f>
        <v>29665.500000000004</v>
      </c>
      <c r="L190" s="84">
        <f>K190/D190*100</f>
        <v>2.9717862874384671</v>
      </c>
      <c r="M190" s="83">
        <f>SUM(M183:M189)</f>
        <v>112115.30000000002</v>
      </c>
      <c r="N190" s="45">
        <f>M190/D190*100</f>
        <v>11.231319585108963</v>
      </c>
      <c r="O190" s="192"/>
      <c r="Q190" s="176">
        <f>SUM(Q183:Q189)</f>
        <v>998238</v>
      </c>
      <c r="R190" s="79">
        <f>SUM(R183:R189)</f>
        <v>488785.55</v>
      </c>
      <c r="S190" s="37">
        <f>R190/Q190*100</f>
        <v>48.964831032278873</v>
      </c>
      <c r="T190" s="80">
        <f>SUM(T183:T189)</f>
        <v>366007</v>
      </c>
      <c r="U190" s="39">
        <f>T190/Q190*100</f>
        <v>36.665304266116898</v>
      </c>
      <c r="V190" s="81">
        <f>SUM(V183:V189)</f>
        <v>110746.05000000002</v>
      </c>
      <c r="W190" s="41">
        <f>V190/Q190*100</f>
        <v>11.09415289740523</v>
      </c>
      <c r="X190" s="82">
        <f>SUM(X183:X189)</f>
        <v>32699.4</v>
      </c>
      <c r="Y190" s="84">
        <f>X190/Q190*100</f>
        <v>3.2757118041989988</v>
      </c>
      <c r="Z190" s="83">
        <f>SUM(Z183:Z189)</f>
        <v>143445.45000000001</v>
      </c>
      <c r="AA190" s="45">
        <f>Z190/Q190*100</f>
        <v>14.369864701604229</v>
      </c>
      <c r="AB190" s="192"/>
      <c r="AD190" s="176">
        <f>SUM(AD183:AD189)</f>
        <v>998238</v>
      </c>
      <c r="AE190" s="79">
        <f>SUM(AE183:AE189)</f>
        <v>543329.44999999995</v>
      </c>
      <c r="AF190" s="37">
        <f>AE190/AD190*100</f>
        <v>54.428848631288332</v>
      </c>
      <c r="AG190" s="80">
        <f>SUM(AG183:AG189)</f>
        <v>366136.19999999995</v>
      </c>
      <c r="AH190" s="39">
        <f>AG190/AD190*100</f>
        <v>36.678247071339698</v>
      </c>
      <c r="AI190" s="81">
        <f>SUM(AI183:AI189)</f>
        <v>83032</v>
      </c>
      <c r="AJ190" s="41">
        <f>AI190/AD190*100</f>
        <v>8.3178560623819173</v>
      </c>
      <c r="AK190" s="82">
        <f>SUM(AK183:AK189)</f>
        <v>5740.35</v>
      </c>
      <c r="AL190" s="84">
        <f>AK190/AD190*100</f>
        <v>0.57504823499005242</v>
      </c>
      <c r="AM190" s="83">
        <f>SUM(AM183:AM189)</f>
        <v>88772.35</v>
      </c>
      <c r="AN190" s="45">
        <f>AM190/AD190*100</f>
        <v>8.8929042973719703</v>
      </c>
      <c r="AO190" s="192"/>
    </row>
    <row r="191" spans="2:41" x14ac:dyDescent="0.35">
      <c r="B191" s="222" t="s">
        <v>53</v>
      </c>
      <c r="C191" s="9" t="s">
        <v>223</v>
      </c>
      <c r="D191" s="9">
        <v>937220</v>
      </c>
      <c r="E191" s="152">
        <f t="shared" ref="E191:E198" si="243">F191/100*D191</f>
        <v>796637</v>
      </c>
      <c r="F191" s="10">
        <v>85</v>
      </c>
      <c r="G191" s="155">
        <f t="shared" ref="G191:G198" si="244">H191/100*D191</f>
        <v>93722</v>
      </c>
      <c r="H191" s="11">
        <v>10</v>
      </c>
      <c r="I191" s="157">
        <f t="shared" ref="I191:I198" si="245">J191/100*D191</f>
        <v>46861</v>
      </c>
      <c r="J191" s="12">
        <v>5</v>
      </c>
      <c r="K191" s="159">
        <f t="shared" ref="K191:K198" si="246">L191/100*D191</f>
        <v>0</v>
      </c>
      <c r="L191" s="13">
        <v>0</v>
      </c>
      <c r="M191" s="14">
        <f>I191+K191</f>
        <v>46861</v>
      </c>
      <c r="N191" s="15">
        <f t="shared" si="174"/>
        <v>5</v>
      </c>
      <c r="O191" s="195">
        <v>1</v>
      </c>
      <c r="Q191" s="169">
        <v>937220</v>
      </c>
      <c r="R191" s="152">
        <f t="shared" ref="R191:R198" si="247">S191/100*Q191</f>
        <v>609193</v>
      </c>
      <c r="S191" s="10">
        <v>65</v>
      </c>
      <c r="T191" s="155">
        <f t="shared" ref="T191:T198" si="248">U191/100*Q191</f>
        <v>187444</v>
      </c>
      <c r="U191" s="11">
        <v>20</v>
      </c>
      <c r="V191" s="157">
        <f t="shared" ref="V191:V198" si="249">W191/100*Q191</f>
        <v>93722</v>
      </c>
      <c r="W191" s="12">
        <v>10</v>
      </c>
      <c r="X191" s="159">
        <f t="shared" ref="X191:X198" si="250">Y191/100*Q191</f>
        <v>46861</v>
      </c>
      <c r="Y191" s="13">
        <v>5</v>
      </c>
      <c r="Z191" s="14">
        <f>V191+X191</f>
        <v>140583</v>
      </c>
      <c r="AA191" s="15">
        <f t="shared" ref="AA191:AA198" si="251">Y191+W191</f>
        <v>15</v>
      </c>
      <c r="AB191" s="173">
        <v>2</v>
      </c>
      <c r="AD191" s="169">
        <v>937220</v>
      </c>
      <c r="AE191" s="152">
        <f t="shared" ref="AE191:AE198" si="252">AF191/100*AD191</f>
        <v>796637</v>
      </c>
      <c r="AF191" s="10">
        <v>85</v>
      </c>
      <c r="AG191" s="155">
        <f t="shared" ref="AG191:AG198" si="253">AH191/100*AD191</f>
        <v>93722</v>
      </c>
      <c r="AH191" s="11">
        <v>10</v>
      </c>
      <c r="AI191" s="157">
        <f t="shared" ref="AI191:AI198" si="254">AJ191/100*AD191</f>
        <v>46861</v>
      </c>
      <c r="AJ191" s="12">
        <v>5</v>
      </c>
      <c r="AK191" s="159">
        <f t="shared" ref="AK191:AK198" si="255">AL191/100*AD191</f>
        <v>0</v>
      </c>
      <c r="AL191" s="13">
        <v>0</v>
      </c>
      <c r="AM191" s="14">
        <f>AI191+AK191</f>
        <v>46861</v>
      </c>
      <c r="AN191" s="15">
        <f t="shared" ref="AN191:AN198" si="256">AL191+AJ191</f>
        <v>5</v>
      </c>
      <c r="AO191" s="195">
        <v>1</v>
      </c>
    </row>
    <row r="192" spans="2:41" x14ac:dyDescent="0.35">
      <c r="B192" s="223"/>
      <c r="C192" s="24" t="s">
        <v>224</v>
      </c>
      <c r="D192" s="24">
        <v>618272</v>
      </c>
      <c r="E192" s="152">
        <f t="shared" si="243"/>
        <v>525531.19999999995</v>
      </c>
      <c r="F192" s="17">
        <v>85</v>
      </c>
      <c r="G192" s="155">
        <f t="shared" si="244"/>
        <v>61827.200000000004</v>
      </c>
      <c r="H192" s="18">
        <v>10</v>
      </c>
      <c r="I192" s="157">
        <f t="shared" si="245"/>
        <v>30913.600000000002</v>
      </c>
      <c r="J192" s="19">
        <v>5</v>
      </c>
      <c r="K192" s="159">
        <f t="shared" si="246"/>
        <v>0</v>
      </c>
      <c r="L192" s="20">
        <v>0</v>
      </c>
      <c r="M192" s="21">
        <f>I192+K192</f>
        <v>30913.600000000002</v>
      </c>
      <c r="N192" s="22">
        <f t="shared" si="174"/>
        <v>5</v>
      </c>
      <c r="O192" s="195">
        <v>1</v>
      </c>
      <c r="Q192" s="171">
        <v>618272</v>
      </c>
      <c r="R192" s="152">
        <f t="shared" si="247"/>
        <v>370963.20000000001</v>
      </c>
      <c r="S192" s="17">
        <v>60</v>
      </c>
      <c r="T192" s="155">
        <f t="shared" si="248"/>
        <v>154568</v>
      </c>
      <c r="U192" s="18">
        <v>25</v>
      </c>
      <c r="V192" s="157">
        <f t="shared" si="249"/>
        <v>61827.200000000004</v>
      </c>
      <c r="W192" s="19">
        <v>10</v>
      </c>
      <c r="X192" s="159">
        <f t="shared" si="250"/>
        <v>30913.600000000002</v>
      </c>
      <c r="Y192" s="20">
        <v>5</v>
      </c>
      <c r="Z192" s="21">
        <f>V192+X192</f>
        <v>92740.800000000003</v>
      </c>
      <c r="AA192" s="22">
        <f t="shared" si="251"/>
        <v>15</v>
      </c>
      <c r="AB192" s="173">
        <v>2</v>
      </c>
      <c r="AD192" s="171">
        <v>618272</v>
      </c>
      <c r="AE192" s="152">
        <f t="shared" si="252"/>
        <v>525531.19999999995</v>
      </c>
      <c r="AF192" s="17">
        <v>85</v>
      </c>
      <c r="AG192" s="155">
        <f t="shared" si="253"/>
        <v>61827.200000000004</v>
      </c>
      <c r="AH192" s="18">
        <v>10</v>
      </c>
      <c r="AI192" s="157">
        <f t="shared" si="254"/>
        <v>30913.600000000002</v>
      </c>
      <c r="AJ192" s="19">
        <v>5</v>
      </c>
      <c r="AK192" s="159">
        <f t="shared" si="255"/>
        <v>0</v>
      </c>
      <c r="AL192" s="20">
        <v>0</v>
      </c>
      <c r="AM192" s="21">
        <f>AI192+AK192</f>
        <v>30913.600000000002</v>
      </c>
      <c r="AN192" s="22">
        <f t="shared" si="256"/>
        <v>5</v>
      </c>
      <c r="AO192" s="195">
        <v>1</v>
      </c>
    </row>
    <row r="193" spans="2:41" x14ac:dyDescent="0.35">
      <c r="B193" s="223"/>
      <c r="C193" s="24" t="s">
        <v>225</v>
      </c>
      <c r="D193" s="24">
        <v>846611</v>
      </c>
      <c r="E193" s="152">
        <f t="shared" si="243"/>
        <v>719619.35</v>
      </c>
      <c r="F193" s="17">
        <v>85</v>
      </c>
      <c r="G193" s="155">
        <f t="shared" si="244"/>
        <v>84661.1</v>
      </c>
      <c r="H193" s="18">
        <v>10</v>
      </c>
      <c r="I193" s="157">
        <f t="shared" si="245"/>
        <v>42330.55</v>
      </c>
      <c r="J193" s="19">
        <v>5</v>
      </c>
      <c r="K193" s="159">
        <f t="shared" si="246"/>
        <v>0</v>
      </c>
      <c r="L193" s="20">
        <v>0</v>
      </c>
      <c r="M193" s="21">
        <f t="shared" ref="M193:M198" si="257">I193+K193</f>
        <v>42330.55</v>
      </c>
      <c r="N193" s="22">
        <f t="shared" si="174"/>
        <v>5</v>
      </c>
      <c r="O193" s="195">
        <v>1</v>
      </c>
      <c r="Q193" s="171">
        <v>846611</v>
      </c>
      <c r="R193" s="152">
        <f t="shared" si="247"/>
        <v>507966.6</v>
      </c>
      <c r="S193" s="17">
        <v>60</v>
      </c>
      <c r="T193" s="155">
        <f t="shared" si="248"/>
        <v>211652.75</v>
      </c>
      <c r="U193" s="18">
        <v>25</v>
      </c>
      <c r="V193" s="157">
        <f t="shared" si="249"/>
        <v>84661.1</v>
      </c>
      <c r="W193" s="19">
        <v>10</v>
      </c>
      <c r="X193" s="159">
        <f t="shared" si="250"/>
        <v>42330.55</v>
      </c>
      <c r="Y193" s="20">
        <v>5</v>
      </c>
      <c r="Z193" s="21">
        <f t="shared" ref="Z193:Z198" si="258">V193+X193</f>
        <v>126991.65000000001</v>
      </c>
      <c r="AA193" s="22">
        <f t="shared" si="251"/>
        <v>15</v>
      </c>
      <c r="AB193" s="173">
        <v>2</v>
      </c>
      <c r="AD193" s="171">
        <v>846611</v>
      </c>
      <c r="AE193" s="152">
        <f t="shared" si="252"/>
        <v>719619.35</v>
      </c>
      <c r="AF193" s="17">
        <v>85</v>
      </c>
      <c r="AG193" s="155">
        <f t="shared" si="253"/>
        <v>84661.1</v>
      </c>
      <c r="AH193" s="18">
        <v>10</v>
      </c>
      <c r="AI193" s="157">
        <f t="shared" si="254"/>
        <v>42330.55</v>
      </c>
      <c r="AJ193" s="19">
        <v>5</v>
      </c>
      <c r="AK193" s="159">
        <f t="shared" si="255"/>
        <v>0</v>
      </c>
      <c r="AL193" s="20">
        <v>0</v>
      </c>
      <c r="AM193" s="21">
        <f t="shared" ref="AM193:AM198" si="259">AI193+AK193</f>
        <v>42330.55</v>
      </c>
      <c r="AN193" s="22">
        <f t="shared" si="256"/>
        <v>5</v>
      </c>
      <c r="AO193" s="195">
        <v>1</v>
      </c>
    </row>
    <row r="194" spans="2:41" x14ac:dyDescent="0.35">
      <c r="B194" s="223"/>
      <c r="C194" s="24" t="s">
        <v>226</v>
      </c>
      <c r="D194" s="24">
        <v>513486</v>
      </c>
      <c r="E194" s="152">
        <f t="shared" si="243"/>
        <v>282417.30000000005</v>
      </c>
      <c r="F194" s="17">
        <v>55</v>
      </c>
      <c r="G194" s="155">
        <f t="shared" si="244"/>
        <v>154045.79999999999</v>
      </c>
      <c r="H194" s="18">
        <v>30</v>
      </c>
      <c r="I194" s="157">
        <f t="shared" si="245"/>
        <v>51348.600000000006</v>
      </c>
      <c r="J194" s="19">
        <v>10</v>
      </c>
      <c r="K194" s="159">
        <f t="shared" si="246"/>
        <v>25674.300000000003</v>
      </c>
      <c r="L194" s="20">
        <v>5</v>
      </c>
      <c r="M194" s="21">
        <f t="shared" si="257"/>
        <v>77022.900000000009</v>
      </c>
      <c r="N194" s="22">
        <f t="shared" si="174"/>
        <v>15</v>
      </c>
      <c r="O194" s="173">
        <v>2</v>
      </c>
      <c r="Q194" s="171">
        <v>513486</v>
      </c>
      <c r="R194" s="152">
        <f t="shared" si="247"/>
        <v>231068.7</v>
      </c>
      <c r="S194" s="17">
        <v>45</v>
      </c>
      <c r="T194" s="155">
        <f t="shared" si="248"/>
        <v>179720.09999999998</v>
      </c>
      <c r="U194" s="18">
        <v>35</v>
      </c>
      <c r="V194" s="157">
        <f t="shared" si="249"/>
        <v>77022.899999999994</v>
      </c>
      <c r="W194" s="19">
        <v>15</v>
      </c>
      <c r="X194" s="159">
        <f t="shared" si="250"/>
        <v>25674.300000000003</v>
      </c>
      <c r="Y194" s="20">
        <v>5</v>
      </c>
      <c r="Z194" s="21">
        <f t="shared" si="258"/>
        <v>102697.2</v>
      </c>
      <c r="AA194" s="22">
        <f t="shared" si="251"/>
        <v>20</v>
      </c>
      <c r="AB194" s="172">
        <v>3</v>
      </c>
      <c r="AD194" s="171">
        <v>513486</v>
      </c>
      <c r="AE194" s="152">
        <f t="shared" si="252"/>
        <v>282417.30000000005</v>
      </c>
      <c r="AF194" s="17">
        <v>55</v>
      </c>
      <c r="AG194" s="155">
        <f t="shared" si="253"/>
        <v>179720.09999999998</v>
      </c>
      <c r="AH194" s="18">
        <v>35</v>
      </c>
      <c r="AI194" s="157">
        <f t="shared" si="254"/>
        <v>25674.300000000003</v>
      </c>
      <c r="AJ194" s="19">
        <v>5</v>
      </c>
      <c r="AK194" s="159">
        <f t="shared" si="255"/>
        <v>25674.300000000003</v>
      </c>
      <c r="AL194" s="20">
        <v>5</v>
      </c>
      <c r="AM194" s="21">
        <f t="shared" si="259"/>
        <v>51348.600000000006</v>
      </c>
      <c r="AN194" s="22">
        <f t="shared" si="256"/>
        <v>10</v>
      </c>
      <c r="AO194" s="173">
        <v>2</v>
      </c>
    </row>
    <row r="195" spans="2:41" x14ac:dyDescent="0.35">
      <c r="B195" s="223"/>
      <c r="C195" s="24" t="s">
        <v>227</v>
      </c>
      <c r="D195" s="24">
        <v>861956</v>
      </c>
      <c r="E195" s="152">
        <f t="shared" si="243"/>
        <v>517173.6</v>
      </c>
      <c r="F195" s="17">
        <v>60</v>
      </c>
      <c r="G195" s="155">
        <f t="shared" si="244"/>
        <v>258586.8</v>
      </c>
      <c r="H195" s="18">
        <v>30</v>
      </c>
      <c r="I195" s="157">
        <f t="shared" si="245"/>
        <v>43097.8</v>
      </c>
      <c r="J195" s="19">
        <v>5</v>
      </c>
      <c r="K195" s="159">
        <f t="shared" si="246"/>
        <v>43097.8</v>
      </c>
      <c r="L195" s="20">
        <v>5</v>
      </c>
      <c r="M195" s="21">
        <f t="shared" si="257"/>
        <v>86195.6</v>
      </c>
      <c r="N195" s="22">
        <f t="shared" si="174"/>
        <v>10</v>
      </c>
      <c r="O195" s="173">
        <v>2</v>
      </c>
      <c r="Q195" s="171">
        <v>861956</v>
      </c>
      <c r="R195" s="152">
        <f t="shared" si="247"/>
        <v>430978</v>
      </c>
      <c r="S195" s="17">
        <v>50</v>
      </c>
      <c r="T195" s="155">
        <f t="shared" si="248"/>
        <v>301684.59999999998</v>
      </c>
      <c r="U195" s="18">
        <v>35</v>
      </c>
      <c r="V195" s="157">
        <f t="shared" si="249"/>
        <v>86195.6</v>
      </c>
      <c r="W195" s="19">
        <v>10</v>
      </c>
      <c r="X195" s="159">
        <f t="shared" si="250"/>
        <v>43097.8</v>
      </c>
      <c r="Y195" s="20">
        <v>5</v>
      </c>
      <c r="Z195" s="21">
        <f t="shared" si="258"/>
        <v>129293.40000000001</v>
      </c>
      <c r="AA195" s="22">
        <f t="shared" si="251"/>
        <v>15</v>
      </c>
      <c r="AB195" s="173">
        <v>2</v>
      </c>
      <c r="AD195" s="171">
        <v>861956</v>
      </c>
      <c r="AE195" s="152">
        <f t="shared" si="252"/>
        <v>603369.19999999995</v>
      </c>
      <c r="AF195" s="17">
        <v>70</v>
      </c>
      <c r="AG195" s="155">
        <f t="shared" si="253"/>
        <v>172391.2</v>
      </c>
      <c r="AH195" s="18">
        <v>20</v>
      </c>
      <c r="AI195" s="157">
        <f t="shared" si="254"/>
        <v>43097.8</v>
      </c>
      <c r="AJ195" s="19">
        <v>5</v>
      </c>
      <c r="AK195" s="159">
        <f t="shared" si="255"/>
        <v>43097.8</v>
      </c>
      <c r="AL195" s="20">
        <v>5</v>
      </c>
      <c r="AM195" s="21">
        <f t="shared" si="259"/>
        <v>86195.6</v>
      </c>
      <c r="AN195" s="22">
        <f t="shared" si="256"/>
        <v>10</v>
      </c>
      <c r="AO195" s="173">
        <v>2</v>
      </c>
    </row>
    <row r="196" spans="2:41" x14ac:dyDescent="0.35">
      <c r="B196" s="223"/>
      <c r="C196" s="24" t="s">
        <v>228</v>
      </c>
      <c r="D196" s="24">
        <v>654405</v>
      </c>
      <c r="E196" s="152">
        <f t="shared" si="243"/>
        <v>327202.5</v>
      </c>
      <c r="F196" s="17">
        <v>50</v>
      </c>
      <c r="G196" s="155">
        <f t="shared" si="244"/>
        <v>261762</v>
      </c>
      <c r="H196" s="18">
        <v>40</v>
      </c>
      <c r="I196" s="157">
        <f t="shared" si="245"/>
        <v>32720.25</v>
      </c>
      <c r="J196" s="19">
        <v>5</v>
      </c>
      <c r="K196" s="159">
        <f t="shared" si="246"/>
        <v>32720.25</v>
      </c>
      <c r="L196" s="20">
        <v>5</v>
      </c>
      <c r="M196" s="21">
        <f t="shared" si="257"/>
        <v>65440.5</v>
      </c>
      <c r="N196" s="22">
        <f t="shared" si="174"/>
        <v>10</v>
      </c>
      <c r="O196" s="173">
        <v>2</v>
      </c>
      <c r="Q196" s="171">
        <v>654405</v>
      </c>
      <c r="R196" s="152">
        <f t="shared" si="247"/>
        <v>294482.25</v>
      </c>
      <c r="S196" s="17">
        <v>45</v>
      </c>
      <c r="T196" s="155">
        <f t="shared" si="248"/>
        <v>261762</v>
      </c>
      <c r="U196" s="18">
        <v>40</v>
      </c>
      <c r="V196" s="157">
        <f t="shared" si="249"/>
        <v>65440.5</v>
      </c>
      <c r="W196" s="19">
        <v>10</v>
      </c>
      <c r="X196" s="159">
        <f t="shared" si="250"/>
        <v>32720.25</v>
      </c>
      <c r="Y196" s="20">
        <v>5</v>
      </c>
      <c r="Z196" s="21">
        <f t="shared" si="258"/>
        <v>98160.75</v>
      </c>
      <c r="AA196" s="22">
        <f t="shared" si="251"/>
        <v>15</v>
      </c>
      <c r="AB196" s="173">
        <v>2</v>
      </c>
      <c r="AD196" s="171">
        <v>654405</v>
      </c>
      <c r="AE196" s="152">
        <f t="shared" si="252"/>
        <v>556244.25</v>
      </c>
      <c r="AF196" s="17">
        <v>85</v>
      </c>
      <c r="AG196" s="155">
        <f t="shared" si="253"/>
        <v>65440.5</v>
      </c>
      <c r="AH196" s="18">
        <v>10</v>
      </c>
      <c r="AI196" s="157">
        <f t="shared" si="254"/>
        <v>32720.25</v>
      </c>
      <c r="AJ196" s="19">
        <v>5</v>
      </c>
      <c r="AK196" s="159">
        <f t="shared" si="255"/>
        <v>0</v>
      </c>
      <c r="AL196" s="20">
        <v>0</v>
      </c>
      <c r="AM196" s="21">
        <f t="shared" si="259"/>
        <v>32720.25</v>
      </c>
      <c r="AN196" s="22">
        <f t="shared" si="256"/>
        <v>5</v>
      </c>
      <c r="AO196" s="195">
        <v>1</v>
      </c>
    </row>
    <row r="197" spans="2:41" x14ac:dyDescent="0.35">
      <c r="B197" s="223"/>
      <c r="C197" s="24" t="s">
        <v>229</v>
      </c>
      <c r="D197" s="24">
        <v>720854</v>
      </c>
      <c r="E197" s="152">
        <f t="shared" si="243"/>
        <v>396469.7</v>
      </c>
      <c r="F197" s="17">
        <v>55</v>
      </c>
      <c r="G197" s="155">
        <f t="shared" si="244"/>
        <v>216256.19999999998</v>
      </c>
      <c r="H197" s="18">
        <v>30</v>
      </c>
      <c r="I197" s="157">
        <f t="shared" si="245"/>
        <v>72085.400000000009</v>
      </c>
      <c r="J197" s="19">
        <v>10</v>
      </c>
      <c r="K197" s="159">
        <f t="shared" si="246"/>
        <v>36042.700000000004</v>
      </c>
      <c r="L197" s="20">
        <v>5</v>
      </c>
      <c r="M197" s="21">
        <f t="shared" si="257"/>
        <v>108128.1</v>
      </c>
      <c r="N197" s="22">
        <f t="shared" si="174"/>
        <v>15</v>
      </c>
      <c r="O197" s="173">
        <v>2</v>
      </c>
      <c r="Q197" s="171">
        <v>720854</v>
      </c>
      <c r="R197" s="152">
        <f t="shared" si="247"/>
        <v>324384.3</v>
      </c>
      <c r="S197" s="17">
        <v>45</v>
      </c>
      <c r="T197" s="155">
        <f t="shared" si="248"/>
        <v>252298.9</v>
      </c>
      <c r="U197" s="18">
        <v>35</v>
      </c>
      <c r="V197" s="157">
        <f t="shared" si="249"/>
        <v>108128.09999999999</v>
      </c>
      <c r="W197" s="19">
        <v>15</v>
      </c>
      <c r="X197" s="159">
        <f t="shared" si="250"/>
        <v>36042.700000000004</v>
      </c>
      <c r="Y197" s="20">
        <v>5</v>
      </c>
      <c r="Z197" s="21">
        <f t="shared" si="258"/>
        <v>144170.79999999999</v>
      </c>
      <c r="AA197" s="22">
        <f t="shared" si="251"/>
        <v>20</v>
      </c>
      <c r="AB197" s="172">
        <v>3</v>
      </c>
      <c r="AD197" s="171">
        <v>720854</v>
      </c>
      <c r="AE197" s="152">
        <f t="shared" si="252"/>
        <v>396469.7</v>
      </c>
      <c r="AF197" s="17">
        <v>55</v>
      </c>
      <c r="AG197" s="155">
        <f t="shared" si="253"/>
        <v>252298.9</v>
      </c>
      <c r="AH197" s="18">
        <v>35</v>
      </c>
      <c r="AI197" s="157">
        <f t="shared" si="254"/>
        <v>36042.700000000004</v>
      </c>
      <c r="AJ197" s="19">
        <v>5</v>
      </c>
      <c r="AK197" s="159">
        <f t="shared" si="255"/>
        <v>36042.700000000004</v>
      </c>
      <c r="AL197" s="20">
        <v>5</v>
      </c>
      <c r="AM197" s="21">
        <f t="shared" si="259"/>
        <v>72085.400000000009</v>
      </c>
      <c r="AN197" s="22">
        <f t="shared" si="256"/>
        <v>10</v>
      </c>
      <c r="AO197" s="173">
        <v>2</v>
      </c>
    </row>
    <row r="198" spans="2:41" x14ac:dyDescent="0.35">
      <c r="B198" s="223"/>
      <c r="C198" s="24" t="s">
        <v>230</v>
      </c>
      <c r="D198" s="24">
        <v>342420</v>
      </c>
      <c r="E198" s="152">
        <f t="shared" si="243"/>
        <v>171210</v>
      </c>
      <c r="F198" s="47">
        <v>50</v>
      </c>
      <c r="G198" s="155">
        <f t="shared" si="244"/>
        <v>119846.99999999999</v>
      </c>
      <c r="H198" s="48">
        <v>35</v>
      </c>
      <c r="I198" s="157">
        <f t="shared" si="245"/>
        <v>34242</v>
      </c>
      <c r="J198" s="49">
        <v>10</v>
      </c>
      <c r="K198" s="159">
        <f t="shared" si="246"/>
        <v>17121</v>
      </c>
      <c r="L198" s="30">
        <v>5</v>
      </c>
      <c r="M198" s="50">
        <f t="shared" si="257"/>
        <v>51363</v>
      </c>
      <c r="N198" s="51">
        <f t="shared" si="174"/>
        <v>15</v>
      </c>
      <c r="O198" s="178">
        <v>2</v>
      </c>
      <c r="Q198" s="171">
        <v>342420</v>
      </c>
      <c r="R198" s="152">
        <f t="shared" si="247"/>
        <v>136968</v>
      </c>
      <c r="S198" s="47">
        <v>40</v>
      </c>
      <c r="T198" s="155">
        <f t="shared" si="248"/>
        <v>136968</v>
      </c>
      <c r="U198" s="48">
        <v>40</v>
      </c>
      <c r="V198" s="157">
        <f t="shared" si="249"/>
        <v>51363</v>
      </c>
      <c r="W198" s="49">
        <v>15</v>
      </c>
      <c r="X198" s="159">
        <f t="shared" si="250"/>
        <v>17121</v>
      </c>
      <c r="Y198" s="30">
        <v>5</v>
      </c>
      <c r="Z198" s="50">
        <f t="shared" si="258"/>
        <v>68484</v>
      </c>
      <c r="AA198" s="51">
        <f t="shared" si="251"/>
        <v>20</v>
      </c>
      <c r="AB198" s="172">
        <v>3</v>
      </c>
      <c r="AD198" s="171">
        <v>342420</v>
      </c>
      <c r="AE198" s="152">
        <f t="shared" si="252"/>
        <v>188331.00000000003</v>
      </c>
      <c r="AF198" s="47">
        <v>55</v>
      </c>
      <c r="AG198" s="155">
        <f t="shared" si="253"/>
        <v>119846.99999999999</v>
      </c>
      <c r="AH198" s="48">
        <v>35</v>
      </c>
      <c r="AI198" s="157">
        <f t="shared" si="254"/>
        <v>17121</v>
      </c>
      <c r="AJ198" s="49">
        <v>5</v>
      </c>
      <c r="AK198" s="159">
        <f t="shared" si="255"/>
        <v>17121</v>
      </c>
      <c r="AL198" s="30">
        <v>5</v>
      </c>
      <c r="AM198" s="50">
        <f t="shared" si="259"/>
        <v>34242</v>
      </c>
      <c r="AN198" s="51">
        <f t="shared" si="256"/>
        <v>10</v>
      </c>
      <c r="AO198" s="178">
        <v>2</v>
      </c>
    </row>
    <row r="199" spans="2:41" ht="15" thickBot="1" x14ac:dyDescent="0.4">
      <c r="B199" s="224"/>
      <c r="C199" s="54" t="s">
        <v>15</v>
      </c>
      <c r="D199" s="95">
        <f>SUM(D191:D198)</f>
        <v>5495224</v>
      </c>
      <c r="E199" s="79">
        <f>SUM(E191:E198)</f>
        <v>3736260.65</v>
      </c>
      <c r="F199" s="96">
        <f>E199/D199*100</f>
        <v>67.991052776010591</v>
      </c>
      <c r="G199" s="80">
        <f>SUM(G191:G198)</f>
        <v>1250708.0999999999</v>
      </c>
      <c r="H199" s="97">
        <f>G199/D199*100</f>
        <v>22.759911151938482</v>
      </c>
      <c r="I199" s="81">
        <f>SUM(I191:I198)</f>
        <v>353599.2</v>
      </c>
      <c r="J199" s="98">
        <f>I199/D199*100</f>
        <v>6.4346639918591126</v>
      </c>
      <c r="K199" s="82">
        <f>SUM(K191:K198)</f>
        <v>154656.05000000002</v>
      </c>
      <c r="L199" s="99">
        <f>K199/D199*100</f>
        <v>2.8143720801918177</v>
      </c>
      <c r="M199" s="83">
        <f>SUM(M191:M198)</f>
        <v>508255.25</v>
      </c>
      <c r="N199" s="100">
        <f>M199/D199*100</f>
        <v>9.249036072050929</v>
      </c>
      <c r="O199" s="190"/>
      <c r="Q199" s="193">
        <f>SUM(Q191:Q198)</f>
        <v>5495224</v>
      </c>
      <c r="R199" s="79">
        <f>SUM(R191:R198)</f>
        <v>2906004.05</v>
      </c>
      <c r="S199" s="96">
        <f>R199/Q199*100</f>
        <v>52.882358389758089</v>
      </c>
      <c r="T199" s="80">
        <f>SUM(T191:T198)</f>
        <v>1686098.3499999999</v>
      </c>
      <c r="U199" s="97">
        <f>T199/Q199*100</f>
        <v>30.682977618382797</v>
      </c>
      <c r="V199" s="81">
        <f>SUM(V191:V198)</f>
        <v>628360.4</v>
      </c>
      <c r="W199" s="98">
        <f>V199/Q199*100</f>
        <v>11.434663991859113</v>
      </c>
      <c r="X199" s="82">
        <f>SUM(X191:X198)</f>
        <v>274761.2</v>
      </c>
      <c r="Y199" s="99">
        <f>X199/Q199*100</f>
        <v>5</v>
      </c>
      <c r="Z199" s="83">
        <f>SUM(Z191:Z198)</f>
        <v>903121.60000000009</v>
      </c>
      <c r="AA199" s="100">
        <f>Z199/Q199*100</f>
        <v>16.434663991859114</v>
      </c>
      <c r="AB199" s="190"/>
      <c r="AD199" s="193">
        <f>SUM(AD191:AD198)</f>
        <v>5495224</v>
      </c>
      <c r="AE199" s="79">
        <f>SUM(AE191:AE198)</f>
        <v>4068619</v>
      </c>
      <c r="AF199" s="96">
        <f>AE199/AD199*100</f>
        <v>74.039183844007084</v>
      </c>
      <c r="AG199" s="80">
        <f>SUM(AG191:AG198)</f>
        <v>1029908.0000000001</v>
      </c>
      <c r="AH199" s="97">
        <f>AG199/AD199*100</f>
        <v>18.741874762521057</v>
      </c>
      <c r="AI199" s="81">
        <f>SUM(AI191:AI198)</f>
        <v>274761.2</v>
      </c>
      <c r="AJ199" s="98">
        <f>AI199/AD199*100</f>
        <v>5</v>
      </c>
      <c r="AK199" s="82">
        <f>SUM(AK191:AK198)</f>
        <v>121935.80000000002</v>
      </c>
      <c r="AL199" s="99">
        <f>AK199/AD199*100</f>
        <v>2.2189413934718587</v>
      </c>
      <c r="AM199" s="83">
        <f>SUM(AM191:AM198)</f>
        <v>396697</v>
      </c>
      <c r="AN199" s="100">
        <f>AM199/AD199*100</f>
        <v>7.2189413934718587</v>
      </c>
      <c r="AO199" s="190"/>
    </row>
    <row r="200" spans="2:41" x14ac:dyDescent="0.35">
      <c r="B200" s="223" t="s">
        <v>54</v>
      </c>
      <c r="C200" s="85" t="s">
        <v>231</v>
      </c>
      <c r="D200" s="85">
        <v>115321</v>
      </c>
      <c r="E200" s="152">
        <f t="shared" ref="E200:E206" si="260">F200/100*D200</f>
        <v>74958.650000000009</v>
      </c>
      <c r="F200" s="67">
        <v>65</v>
      </c>
      <c r="G200" s="155">
        <f t="shared" ref="G200:G206" si="261">H200/100*D200</f>
        <v>34596.299999999996</v>
      </c>
      <c r="H200" s="68">
        <v>30</v>
      </c>
      <c r="I200" s="157">
        <f t="shared" ref="I200:I206" si="262">J200/100*D200</f>
        <v>5766.05</v>
      </c>
      <c r="J200" s="69">
        <v>5</v>
      </c>
      <c r="K200" s="159">
        <f t="shared" ref="K200:K206" si="263">L200/100*D200</f>
        <v>0</v>
      </c>
      <c r="L200" s="70">
        <v>0</v>
      </c>
      <c r="M200" s="139">
        <f>I200+K200</f>
        <v>5766.05</v>
      </c>
      <c r="N200" s="72">
        <f t="shared" si="174"/>
        <v>5</v>
      </c>
      <c r="O200" s="194">
        <v>2</v>
      </c>
      <c r="Q200" s="184">
        <v>115321</v>
      </c>
      <c r="R200" s="152">
        <f t="shared" ref="R200:R206" si="264">S200/100*Q200</f>
        <v>57660.5</v>
      </c>
      <c r="S200" s="67">
        <v>50</v>
      </c>
      <c r="T200" s="155">
        <f t="shared" ref="T200:T206" si="265">U200/100*Q200</f>
        <v>46128.4</v>
      </c>
      <c r="U200" s="68">
        <v>40</v>
      </c>
      <c r="V200" s="157">
        <f t="shared" ref="V200:V206" si="266">W200/100*Q200</f>
        <v>11532.1</v>
      </c>
      <c r="W200" s="69">
        <v>10</v>
      </c>
      <c r="X200" s="159">
        <f t="shared" ref="X200:X206" si="267">Y200/100*Q200</f>
        <v>0</v>
      </c>
      <c r="Y200" s="70">
        <v>0</v>
      </c>
      <c r="Z200" s="139">
        <f>V200+X200</f>
        <v>11532.1</v>
      </c>
      <c r="AA200" s="72">
        <f t="shared" ref="AA200:AA206" si="268">Y200+W200</f>
        <v>10</v>
      </c>
      <c r="AB200" s="194">
        <v>2</v>
      </c>
      <c r="AD200" s="184">
        <v>115321</v>
      </c>
      <c r="AE200" s="152">
        <f t="shared" ref="AE200:AE206" si="269">AF200/100*AD200</f>
        <v>69192.599999999991</v>
      </c>
      <c r="AF200" s="67">
        <v>60</v>
      </c>
      <c r="AG200" s="155">
        <f t="shared" ref="AG200:AG206" si="270">AH200/100*AD200</f>
        <v>40362.35</v>
      </c>
      <c r="AH200" s="68">
        <v>35</v>
      </c>
      <c r="AI200" s="157">
        <f t="shared" ref="AI200:AI206" si="271">AJ200/100*AD200</f>
        <v>5766.05</v>
      </c>
      <c r="AJ200" s="69">
        <v>5</v>
      </c>
      <c r="AK200" s="159">
        <f t="shared" ref="AK200:AK206" si="272">AL200/100*AD200</f>
        <v>0</v>
      </c>
      <c r="AL200" s="70">
        <v>0</v>
      </c>
      <c r="AM200" s="139">
        <f>AI200+AK200</f>
        <v>5766.05</v>
      </c>
      <c r="AN200" s="72">
        <f t="shared" ref="AN200:AN206" si="273">AL200+AJ200</f>
        <v>5</v>
      </c>
      <c r="AO200" s="194">
        <v>2</v>
      </c>
    </row>
    <row r="201" spans="2:41" x14ac:dyDescent="0.35">
      <c r="B201" s="223"/>
      <c r="C201" s="24" t="s">
        <v>232</v>
      </c>
      <c r="D201" s="24">
        <v>408702</v>
      </c>
      <c r="E201" s="152">
        <f t="shared" si="260"/>
        <v>245221.19999999998</v>
      </c>
      <c r="F201" s="17">
        <v>60</v>
      </c>
      <c r="G201" s="155">
        <f t="shared" si="261"/>
        <v>122610.59999999999</v>
      </c>
      <c r="H201" s="18">
        <v>30</v>
      </c>
      <c r="I201" s="157">
        <f t="shared" si="262"/>
        <v>20435.100000000002</v>
      </c>
      <c r="J201" s="19">
        <v>5</v>
      </c>
      <c r="K201" s="159">
        <f t="shared" si="263"/>
        <v>20435.100000000002</v>
      </c>
      <c r="L201" s="20">
        <v>5</v>
      </c>
      <c r="M201" s="89">
        <f t="shared" ref="M201:M206" si="274">I201+K201</f>
        <v>40870.200000000004</v>
      </c>
      <c r="N201" s="22">
        <f t="shared" si="174"/>
        <v>10</v>
      </c>
      <c r="O201" s="173">
        <v>2</v>
      </c>
      <c r="Q201" s="171">
        <v>408702</v>
      </c>
      <c r="R201" s="152">
        <f t="shared" si="264"/>
        <v>204351</v>
      </c>
      <c r="S201" s="17">
        <v>50</v>
      </c>
      <c r="T201" s="155">
        <f t="shared" si="265"/>
        <v>143045.69999999998</v>
      </c>
      <c r="U201" s="18">
        <v>35</v>
      </c>
      <c r="V201" s="157">
        <f t="shared" si="266"/>
        <v>40870.200000000004</v>
      </c>
      <c r="W201" s="19">
        <v>10</v>
      </c>
      <c r="X201" s="159">
        <f t="shared" si="267"/>
        <v>20435.100000000002</v>
      </c>
      <c r="Y201" s="20">
        <v>5</v>
      </c>
      <c r="Z201" s="89">
        <f t="shared" ref="Z201:Z206" si="275">V201+X201</f>
        <v>61305.3</v>
      </c>
      <c r="AA201" s="22">
        <f t="shared" si="268"/>
        <v>15</v>
      </c>
      <c r="AB201" s="173">
        <v>2</v>
      </c>
      <c r="AD201" s="171">
        <v>408702</v>
      </c>
      <c r="AE201" s="152">
        <f t="shared" si="269"/>
        <v>224786.1</v>
      </c>
      <c r="AF201" s="17">
        <v>55</v>
      </c>
      <c r="AG201" s="155">
        <f t="shared" si="270"/>
        <v>143045.69999999998</v>
      </c>
      <c r="AH201" s="18">
        <v>35</v>
      </c>
      <c r="AI201" s="157">
        <f t="shared" si="271"/>
        <v>40870.200000000004</v>
      </c>
      <c r="AJ201" s="19">
        <v>10</v>
      </c>
      <c r="AK201" s="159">
        <f t="shared" si="272"/>
        <v>0</v>
      </c>
      <c r="AL201" s="20">
        <v>0</v>
      </c>
      <c r="AM201" s="89">
        <f t="shared" ref="AM201:AM206" si="276">AI201+AK201</f>
        <v>40870.200000000004</v>
      </c>
      <c r="AN201" s="22">
        <f t="shared" si="273"/>
        <v>10</v>
      </c>
      <c r="AO201" s="173">
        <v>2</v>
      </c>
    </row>
    <row r="202" spans="2:41" x14ac:dyDescent="0.35">
      <c r="B202" s="223"/>
      <c r="C202" s="24" t="s">
        <v>233</v>
      </c>
      <c r="D202" s="24">
        <v>68783</v>
      </c>
      <c r="E202" s="152">
        <f t="shared" si="260"/>
        <v>37830.65</v>
      </c>
      <c r="F202" s="17">
        <v>55</v>
      </c>
      <c r="G202" s="155">
        <f t="shared" si="261"/>
        <v>27513.200000000001</v>
      </c>
      <c r="H202" s="18">
        <v>40</v>
      </c>
      <c r="I202" s="157">
        <f t="shared" si="262"/>
        <v>3439.15</v>
      </c>
      <c r="J202" s="19">
        <v>5</v>
      </c>
      <c r="K202" s="159">
        <f t="shared" si="263"/>
        <v>0</v>
      </c>
      <c r="L202" s="20">
        <v>0</v>
      </c>
      <c r="M202" s="138">
        <f t="shared" si="274"/>
        <v>3439.15</v>
      </c>
      <c r="N202" s="22">
        <f t="shared" si="174"/>
        <v>5</v>
      </c>
      <c r="O202" s="173">
        <v>2</v>
      </c>
      <c r="Q202" s="171">
        <v>68783</v>
      </c>
      <c r="R202" s="152">
        <f t="shared" si="264"/>
        <v>34391.5</v>
      </c>
      <c r="S202" s="17">
        <v>50</v>
      </c>
      <c r="T202" s="155">
        <f t="shared" si="265"/>
        <v>27513.200000000001</v>
      </c>
      <c r="U202" s="18">
        <v>40</v>
      </c>
      <c r="V202" s="157">
        <f t="shared" si="266"/>
        <v>6878.3</v>
      </c>
      <c r="W202" s="19">
        <v>10</v>
      </c>
      <c r="X202" s="159">
        <f t="shared" si="267"/>
        <v>0</v>
      </c>
      <c r="Y202" s="20">
        <v>0</v>
      </c>
      <c r="Z202" s="138">
        <f t="shared" si="275"/>
        <v>6878.3</v>
      </c>
      <c r="AA202" s="22">
        <f t="shared" si="268"/>
        <v>10</v>
      </c>
      <c r="AB202" s="173">
        <v>2</v>
      </c>
      <c r="AD202" s="171">
        <v>68783</v>
      </c>
      <c r="AE202" s="152">
        <f t="shared" si="269"/>
        <v>37830.65</v>
      </c>
      <c r="AF202" s="17">
        <v>55</v>
      </c>
      <c r="AG202" s="155">
        <f t="shared" si="270"/>
        <v>24074.05</v>
      </c>
      <c r="AH202" s="18">
        <v>35</v>
      </c>
      <c r="AI202" s="157">
        <f t="shared" si="271"/>
        <v>6878.3</v>
      </c>
      <c r="AJ202" s="19">
        <v>10</v>
      </c>
      <c r="AK202" s="159">
        <f t="shared" si="272"/>
        <v>0</v>
      </c>
      <c r="AL202" s="20">
        <v>0</v>
      </c>
      <c r="AM202" s="138">
        <f t="shared" si="276"/>
        <v>6878.3</v>
      </c>
      <c r="AN202" s="22">
        <f t="shared" si="273"/>
        <v>10</v>
      </c>
      <c r="AO202" s="173">
        <v>2</v>
      </c>
    </row>
    <row r="203" spans="2:41" x14ac:dyDescent="0.35">
      <c r="B203" s="223"/>
      <c r="C203" s="24" t="s">
        <v>234</v>
      </c>
      <c r="D203" s="24">
        <v>218468</v>
      </c>
      <c r="E203" s="152">
        <f t="shared" si="260"/>
        <v>131080.79999999999</v>
      </c>
      <c r="F203" s="17">
        <v>60</v>
      </c>
      <c r="G203" s="155">
        <f t="shared" si="261"/>
        <v>65540.399999999994</v>
      </c>
      <c r="H203" s="18">
        <v>30</v>
      </c>
      <c r="I203" s="157">
        <f t="shared" si="262"/>
        <v>10923.400000000001</v>
      </c>
      <c r="J203" s="19">
        <v>5</v>
      </c>
      <c r="K203" s="159">
        <f t="shared" si="263"/>
        <v>10923.400000000001</v>
      </c>
      <c r="L203" s="20">
        <v>5</v>
      </c>
      <c r="M203" s="138">
        <f t="shared" si="274"/>
        <v>21846.800000000003</v>
      </c>
      <c r="N203" s="22">
        <f t="shared" si="174"/>
        <v>10</v>
      </c>
      <c r="O203" s="173">
        <v>2</v>
      </c>
      <c r="Q203" s="171">
        <v>218468</v>
      </c>
      <c r="R203" s="152">
        <f t="shared" si="264"/>
        <v>109234</v>
      </c>
      <c r="S203" s="17">
        <v>50</v>
      </c>
      <c r="T203" s="155">
        <f t="shared" si="265"/>
        <v>76463.799999999988</v>
      </c>
      <c r="U203" s="18">
        <v>35</v>
      </c>
      <c r="V203" s="157">
        <f t="shared" si="266"/>
        <v>21846.800000000003</v>
      </c>
      <c r="W203" s="19">
        <v>10</v>
      </c>
      <c r="X203" s="159">
        <f t="shared" si="267"/>
        <v>10923.400000000001</v>
      </c>
      <c r="Y203" s="20">
        <v>5</v>
      </c>
      <c r="Z203" s="138">
        <f t="shared" si="275"/>
        <v>32770.200000000004</v>
      </c>
      <c r="AA203" s="22">
        <f t="shared" si="268"/>
        <v>15</v>
      </c>
      <c r="AB203" s="173">
        <v>2</v>
      </c>
      <c r="AD203" s="171">
        <v>218468</v>
      </c>
      <c r="AE203" s="152">
        <f t="shared" si="269"/>
        <v>109234</v>
      </c>
      <c r="AF203" s="17">
        <v>50</v>
      </c>
      <c r="AG203" s="155">
        <f t="shared" si="270"/>
        <v>87387.200000000012</v>
      </c>
      <c r="AH203" s="18">
        <v>40</v>
      </c>
      <c r="AI203" s="157">
        <f t="shared" si="271"/>
        <v>21846.800000000003</v>
      </c>
      <c r="AJ203" s="19">
        <v>10</v>
      </c>
      <c r="AK203" s="159">
        <f t="shared" si="272"/>
        <v>0</v>
      </c>
      <c r="AL203" s="20">
        <v>0</v>
      </c>
      <c r="AM203" s="138">
        <f t="shared" si="276"/>
        <v>21846.800000000003</v>
      </c>
      <c r="AN203" s="22">
        <f t="shared" si="273"/>
        <v>10</v>
      </c>
      <c r="AO203" s="173">
        <v>2</v>
      </c>
    </row>
    <row r="204" spans="2:41" x14ac:dyDescent="0.35">
      <c r="B204" s="223"/>
      <c r="C204" s="24" t="s">
        <v>55</v>
      </c>
      <c r="D204" s="24">
        <v>193581</v>
      </c>
      <c r="E204" s="152">
        <f t="shared" si="260"/>
        <v>125827.65000000001</v>
      </c>
      <c r="F204" s="17">
        <v>65</v>
      </c>
      <c r="G204" s="155">
        <f t="shared" si="261"/>
        <v>58074.299999999996</v>
      </c>
      <c r="H204" s="18">
        <v>30</v>
      </c>
      <c r="I204" s="157">
        <f t="shared" si="262"/>
        <v>9679.0500000000011</v>
      </c>
      <c r="J204" s="19">
        <v>5</v>
      </c>
      <c r="K204" s="159">
        <f t="shared" si="263"/>
        <v>0</v>
      </c>
      <c r="L204" s="20">
        <v>0</v>
      </c>
      <c r="M204" s="138">
        <f t="shared" si="274"/>
        <v>9679.0500000000011</v>
      </c>
      <c r="N204" s="22">
        <f t="shared" si="174"/>
        <v>5</v>
      </c>
      <c r="O204" s="173">
        <v>2</v>
      </c>
      <c r="Q204" s="171">
        <v>193581</v>
      </c>
      <c r="R204" s="152">
        <f t="shared" si="264"/>
        <v>106469.55</v>
      </c>
      <c r="S204" s="17">
        <v>55</v>
      </c>
      <c r="T204" s="155">
        <f t="shared" si="265"/>
        <v>67753.349999999991</v>
      </c>
      <c r="U204" s="18">
        <v>35</v>
      </c>
      <c r="V204" s="157">
        <f t="shared" si="266"/>
        <v>19358.100000000002</v>
      </c>
      <c r="W204" s="19">
        <v>10</v>
      </c>
      <c r="X204" s="159">
        <f t="shared" si="267"/>
        <v>0</v>
      </c>
      <c r="Y204" s="20">
        <v>0</v>
      </c>
      <c r="Z204" s="138">
        <f t="shared" si="275"/>
        <v>19358.100000000002</v>
      </c>
      <c r="AA204" s="22">
        <f t="shared" si="268"/>
        <v>10</v>
      </c>
      <c r="AB204" s="173">
        <v>2</v>
      </c>
      <c r="AD204" s="171">
        <v>193581</v>
      </c>
      <c r="AE204" s="152">
        <f t="shared" si="269"/>
        <v>116148.59999999999</v>
      </c>
      <c r="AF204" s="17">
        <v>60</v>
      </c>
      <c r="AG204" s="155">
        <f t="shared" si="270"/>
        <v>67753.349999999991</v>
      </c>
      <c r="AH204" s="18">
        <v>35</v>
      </c>
      <c r="AI204" s="157">
        <f t="shared" si="271"/>
        <v>9679.0500000000011</v>
      </c>
      <c r="AJ204" s="19">
        <v>5</v>
      </c>
      <c r="AK204" s="159">
        <f t="shared" si="272"/>
        <v>0</v>
      </c>
      <c r="AL204" s="20">
        <v>0</v>
      </c>
      <c r="AM204" s="138">
        <f t="shared" si="276"/>
        <v>9679.0500000000011</v>
      </c>
      <c r="AN204" s="22">
        <f t="shared" si="273"/>
        <v>5</v>
      </c>
      <c r="AO204" s="173">
        <v>2</v>
      </c>
    </row>
    <row r="205" spans="2:41" x14ac:dyDescent="0.35">
      <c r="B205" s="223"/>
      <c r="C205" s="24" t="s">
        <v>235</v>
      </c>
      <c r="D205" s="24">
        <v>219171</v>
      </c>
      <c r="E205" s="152">
        <f t="shared" si="260"/>
        <v>153419.69999999998</v>
      </c>
      <c r="F205" s="17">
        <v>70</v>
      </c>
      <c r="G205" s="155">
        <f t="shared" si="261"/>
        <v>54792.75</v>
      </c>
      <c r="H205" s="18">
        <v>25</v>
      </c>
      <c r="I205" s="157">
        <f t="shared" si="262"/>
        <v>10958.550000000001</v>
      </c>
      <c r="J205" s="19">
        <v>5</v>
      </c>
      <c r="K205" s="159">
        <f t="shared" si="263"/>
        <v>0</v>
      </c>
      <c r="L205" s="20">
        <v>0</v>
      </c>
      <c r="M205" s="138">
        <f t="shared" si="274"/>
        <v>10958.550000000001</v>
      </c>
      <c r="N205" s="22">
        <f t="shared" si="174"/>
        <v>5</v>
      </c>
      <c r="O205" s="173">
        <v>2</v>
      </c>
      <c r="Q205" s="171">
        <v>219171</v>
      </c>
      <c r="R205" s="152">
        <f t="shared" si="264"/>
        <v>131502.6</v>
      </c>
      <c r="S205" s="17">
        <v>60</v>
      </c>
      <c r="T205" s="155">
        <f t="shared" si="265"/>
        <v>65751.3</v>
      </c>
      <c r="U205" s="18">
        <v>30</v>
      </c>
      <c r="V205" s="157">
        <f t="shared" si="266"/>
        <v>21917.100000000002</v>
      </c>
      <c r="W205" s="19">
        <v>10</v>
      </c>
      <c r="X205" s="159">
        <f t="shared" si="267"/>
        <v>0</v>
      </c>
      <c r="Y205" s="20">
        <v>0</v>
      </c>
      <c r="Z205" s="138">
        <f t="shared" si="275"/>
        <v>21917.100000000002</v>
      </c>
      <c r="AA205" s="22">
        <f t="shared" si="268"/>
        <v>10</v>
      </c>
      <c r="AB205" s="173">
        <v>2</v>
      </c>
      <c r="AD205" s="171">
        <v>219171</v>
      </c>
      <c r="AE205" s="152">
        <f t="shared" si="269"/>
        <v>131502.6</v>
      </c>
      <c r="AF205" s="17">
        <v>60</v>
      </c>
      <c r="AG205" s="155">
        <f t="shared" si="270"/>
        <v>76709.849999999991</v>
      </c>
      <c r="AH205" s="18">
        <v>35</v>
      </c>
      <c r="AI205" s="157">
        <f t="shared" si="271"/>
        <v>10958.550000000001</v>
      </c>
      <c r="AJ205" s="19">
        <v>5</v>
      </c>
      <c r="AK205" s="159">
        <f t="shared" si="272"/>
        <v>0</v>
      </c>
      <c r="AL205" s="20">
        <v>0</v>
      </c>
      <c r="AM205" s="138">
        <f t="shared" si="276"/>
        <v>10958.550000000001</v>
      </c>
      <c r="AN205" s="22">
        <f t="shared" si="273"/>
        <v>5</v>
      </c>
      <c r="AO205" s="173">
        <v>2</v>
      </c>
    </row>
    <row r="206" spans="2:41" x14ac:dyDescent="0.35">
      <c r="B206" s="223"/>
      <c r="C206" s="24" t="s">
        <v>56</v>
      </c>
      <c r="D206" s="24">
        <v>387556</v>
      </c>
      <c r="E206" s="152">
        <f t="shared" si="260"/>
        <v>251911.4</v>
      </c>
      <c r="F206" s="47">
        <v>65</v>
      </c>
      <c r="G206" s="155">
        <f t="shared" si="261"/>
        <v>116266.8</v>
      </c>
      <c r="H206" s="48">
        <v>30</v>
      </c>
      <c r="I206" s="157">
        <f t="shared" si="262"/>
        <v>19377.8</v>
      </c>
      <c r="J206" s="49">
        <v>5</v>
      </c>
      <c r="K206" s="159">
        <f t="shared" si="263"/>
        <v>0</v>
      </c>
      <c r="L206" s="30">
        <v>0</v>
      </c>
      <c r="M206" s="138">
        <f t="shared" si="274"/>
        <v>19377.8</v>
      </c>
      <c r="N206" s="51">
        <f t="shared" si="174"/>
        <v>5</v>
      </c>
      <c r="O206" s="191">
        <v>2</v>
      </c>
      <c r="Q206" s="171">
        <v>387556</v>
      </c>
      <c r="R206" s="152">
        <f t="shared" si="264"/>
        <v>213155.80000000002</v>
      </c>
      <c r="S206" s="47">
        <v>55</v>
      </c>
      <c r="T206" s="155">
        <f t="shared" si="265"/>
        <v>135644.6</v>
      </c>
      <c r="U206" s="48">
        <v>35</v>
      </c>
      <c r="V206" s="157">
        <f t="shared" si="266"/>
        <v>38755.599999999999</v>
      </c>
      <c r="W206" s="49">
        <v>10</v>
      </c>
      <c r="X206" s="159">
        <f t="shared" si="267"/>
        <v>0</v>
      </c>
      <c r="Y206" s="30">
        <v>0</v>
      </c>
      <c r="Z206" s="138">
        <f t="shared" si="275"/>
        <v>38755.599999999999</v>
      </c>
      <c r="AA206" s="51">
        <f t="shared" si="268"/>
        <v>10</v>
      </c>
      <c r="AB206" s="191">
        <v>2</v>
      </c>
      <c r="AD206" s="171">
        <v>387556</v>
      </c>
      <c r="AE206" s="152">
        <f t="shared" si="269"/>
        <v>232533.6</v>
      </c>
      <c r="AF206" s="47">
        <v>60</v>
      </c>
      <c r="AG206" s="155">
        <f t="shared" si="270"/>
        <v>135644.6</v>
      </c>
      <c r="AH206" s="48">
        <v>35</v>
      </c>
      <c r="AI206" s="157">
        <f t="shared" si="271"/>
        <v>19377.8</v>
      </c>
      <c r="AJ206" s="49">
        <v>5</v>
      </c>
      <c r="AK206" s="159">
        <f t="shared" si="272"/>
        <v>0</v>
      </c>
      <c r="AL206" s="30">
        <v>0</v>
      </c>
      <c r="AM206" s="138">
        <f t="shared" si="276"/>
        <v>19377.8</v>
      </c>
      <c r="AN206" s="51">
        <f t="shared" si="273"/>
        <v>5</v>
      </c>
      <c r="AO206" s="191">
        <v>2</v>
      </c>
    </row>
    <row r="207" spans="2:41" ht="15" thickBot="1" x14ac:dyDescent="0.4">
      <c r="B207" s="224"/>
      <c r="C207" s="54" t="s">
        <v>15</v>
      </c>
      <c r="D207" s="95">
        <f>SUM(D200:D206)</f>
        <v>1611582</v>
      </c>
      <c r="E207" s="102">
        <f>SUM(E200:E206)</f>
        <v>1020250.0499999999</v>
      </c>
      <c r="F207" s="96">
        <f>E207/D207*100</f>
        <v>63.307361958622025</v>
      </c>
      <c r="G207" s="80">
        <f>SUM(G200:G206)</f>
        <v>479394.35</v>
      </c>
      <c r="H207" s="97">
        <f>G207/D207*100</f>
        <v>29.746817102697843</v>
      </c>
      <c r="I207" s="81">
        <f>SUM(I200:I206)</f>
        <v>80579.100000000006</v>
      </c>
      <c r="J207" s="98">
        <f>I207/D207*100</f>
        <v>5</v>
      </c>
      <c r="K207" s="82">
        <f>SUM(K200:K206)</f>
        <v>31358.500000000004</v>
      </c>
      <c r="L207" s="99">
        <f>K207/D207*100</f>
        <v>1.9458209386801293</v>
      </c>
      <c r="M207" s="83">
        <f>SUM(M200:M206)</f>
        <v>111937.60000000002</v>
      </c>
      <c r="N207" s="100">
        <f>M207/D207*100</f>
        <v>6.9458209386801304</v>
      </c>
      <c r="O207" s="187"/>
      <c r="Q207" s="193">
        <f>SUM(Q200:Q206)</f>
        <v>1611582</v>
      </c>
      <c r="R207" s="102">
        <f>SUM(R200:R206)</f>
        <v>856764.95000000007</v>
      </c>
      <c r="S207" s="96">
        <f>R207/Q207*100</f>
        <v>53.162975883324592</v>
      </c>
      <c r="T207" s="80">
        <f>SUM(T200:T206)</f>
        <v>562300.35</v>
      </c>
      <c r="U207" s="97">
        <f>T207/Q207*100</f>
        <v>34.891203177995287</v>
      </c>
      <c r="V207" s="81">
        <f>SUM(V200:V206)</f>
        <v>161158.20000000001</v>
      </c>
      <c r="W207" s="98">
        <f>V207/Q207*100</f>
        <v>10</v>
      </c>
      <c r="X207" s="82">
        <f>SUM(X200:X206)</f>
        <v>31358.500000000004</v>
      </c>
      <c r="Y207" s="99">
        <f>X207/Q207*100</f>
        <v>1.9458209386801293</v>
      </c>
      <c r="Z207" s="83">
        <f>SUM(Z200:Z206)</f>
        <v>192516.70000000004</v>
      </c>
      <c r="AA207" s="100">
        <f>Z207/Q207*100</f>
        <v>11.945820938680132</v>
      </c>
      <c r="AB207" s="187"/>
      <c r="AD207" s="193">
        <f>SUM(AD200:AD206)</f>
        <v>1611582</v>
      </c>
      <c r="AE207" s="102">
        <f>SUM(AE200:AE206)</f>
        <v>921228.15</v>
      </c>
      <c r="AF207" s="96">
        <f>AE207/AD207*100</f>
        <v>57.162970919258214</v>
      </c>
      <c r="AG207" s="80">
        <f>SUM(AG200:AG206)</f>
        <v>574977.1</v>
      </c>
      <c r="AH207" s="97">
        <f>AG207/AD207*100</f>
        <v>35.67780603158883</v>
      </c>
      <c r="AI207" s="81">
        <f>SUM(AI200:AI206)</f>
        <v>115376.75000000001</v>
      </c>
      <c r="AJ207" s="98">
        <f>AI207/AD207*100</f>
        <v>7.1592230491529447</v>
      </c>
      <c r="AK207" s="82">
        <f>SUM(AK200:AK206)</f>
        <v>0</v>
      </c>
      <c r="AL207" s="99">
        <f>AK207/AD207*100</f>
        <v>0</v>
      </c>
      <c r="AM207" s="83">
        <f>SUM(AM200:AM206)</f>
        <v>115376.75000000001</v>
      </c>
      <c r="AN207" s="100">
        <f>AM207/AD207*100</f>
        <v>7.1592230491529447</v>
      </c>
      <c r="AO207" s="187"/>
    </row>
    <row r="208" spans="2:41" ht="19" thickBot="1" x14ac:dyDescent="0.5">
      <c r="B208" s="225"/>
      <c r="C208" s="226"/>
      <c r="D208" s="166">
        <f>SUM(D20,D42,D51,D61,D71,D83,D94,D102,D111,D120,D135,D153,D166,D174,D182,D190,D199,D207)</f>
        <v>46568824.120000005</v>
      </c>
      <c r="E208" s="166">
        <f>SUM(E20,E42,E51,E61,E71,E83,E94,E102,E111,E120,E135,E153,E166,E174,E182,E190,E199,E207)</f>
        <v>24459652.282499999</v>
      </c>
      <c r="F208" s="167">
        <f>E208/D208*100</f>
        <v>52.523663082992179</v>
      </c>
      <c r="G208" s="166">
        <f>SUM(G20,G42,G51,G61,G71,G83,G94,G102,G111,G120,G135,G153,G166,G174,G182,G190,G199,G207)</f>
        <v>14810898.941999998</v>
      </c>
      <c r="H208" s="167">
        <f>G208/D208*100</f>
        <v>31.804322359170612</v>
      </c>
      <c r="I208" s="166">
        <f>SUM(I20,I42,I51,I61,I71,I83,I94,I102,I111,I120,I135,I153,I166,I174,I182,I190,I199,I207)</f>
        <v>5457112.818</v>
      </c>
      <c r="J208" s="167">
        <f>I208/D208*100</f>
        <v>11.718382246324152</v>
      </c>
      <c r="K208" s="166">
        <f>SUM(K20,K42,K51,K61,K71,K83,K94,K102,K111,K120,K135,K153,K166,K174,K182,K190,K199,K207)</f>
        <v>1841160.0775000004</v>
      </c>
      <c r="L208" s="167">
        <f>K208/D208*100</f>
        <v>3.9536323115130445</v>
      </c>
      <c r="M208" s="166">
        <f>SUM(M20,M42,M51,M61,M71,M83,M94,M102,M111,M120,M135,M153,M166,M174,M182,M190,M199,M207)</f>
        <v>7298272.8954999996</v>
      </c>
      <c r="N208" s="167">
        <f>J208+L208</f>
        <v>15.672014557837198</v>
      </c>
      <c r="O208" s="165"/>
      <c r="Q208" s="168">
        <f>SUM(Q20,Q42,Q51,Q61,Q71,Q83,Q94,Q102,Q111,Q120,Q135,Q153,Q166,Q174,Q182,Q190,Q199,Q207)</f>
        <v>46568824.120000005</v>
      </c>
      <c r="R208" s="166">
        <f>SUM(R20,R42,R51,R61,R71,R83,R94,R102,R111,R120,R135,R153,R166,R174,R182,R190,R199,R207)</f>
        <v>20273467.171500001</v>
      </c>
      <c r="S208" s="167">
        <f>R208/Q208*100</f>
        <v>43.534419334399978</v>
      </c>
      <c r="T208" s="166">
        <f>SUM(T20,T42,T51,T61,T71,T83,T94,T102,T111,T120,T135,T153,T166,T174,T182,T190,T199,T207)</f>
        <v>16525735.974499999</v>
      </c>
      <c r="U208" s="167">
        <f>T208/Q208*100</f>
        <v>35.486693698591068</v>
      </c>
      <c r="V208" s="166">
        <f>SUM(V20,V42,V51,V61,V71,V83,V94,V102,V111,V120,V135,V153,V166,V174,V182,V190,V199,V207)</f>
        <v>7072837.7179999994</v>
      </c>
      <c r="W208" s="167">
        <f>V208/Q208*100</f>
        <v>15.187924221093684</v>
      </c>
      <c r="X208" s="166">
        <f>SUM(X20,X42,X51,X61,X71,X83,X94,X102,X111,X120,X135,X153,X166,X174,X182,X190,X199,X207)</f>
        <v>2696783.2560000005</v>
      </c>
      <c r="Y208" s="167">
        <f>X208/Q208*100</f>
        <v>5.7909627459152606</v>
      </c>
      <c r="Z208" s="166">
        <f>SUM(Z20,Z42,Z51,Z61,Z71,Z83,Z94,Z102,Z111,Z120,Z135,Z153,Z166,Z174,Z182,Z190,Z199,Z207)</f>
        <v>9769620.9739999976</v>
      </c>
      <c r="AA208" s="167">
        <f>W208+Y208</f>
        <v>20.978886967008947</v>
      </c>
      <c r="AB208" s="164"/>
      <c r="AD208" s="168">
        <f>SUM(AD20,AD42,AD51,AD61,AD71,AD83,AD94,AD102,AD111,AD120,AD135,AD153,AD166,AD174,AD182,AD190,AD199,AD207)</f>
        <v>46568824.120000005</v>
      </c>
      <c r="AE208" s="166">
        <f>SUM(AE20,AE42,AE51,AE61,AE71,AE83,AE94,AE102,AE111,AE120,AE135,AE153,AE166,AE174,AE182,AE190,AE199,AE207)</f>
        <v>25605120.2335</v>
      </c>
      <c r="AF208" s="167">
        <f>AE208/AD208*100</f>
        <v>54.983394400339428</v>
      </c>
      <c r="AG208" s="166">
        <f>SUM(AG20,AG42,AG51,AG61,AG71,AG83,AG94,AG102,AG111,AG120,AG135,AG153,AG166,AG174,AG182,AG190,AG199,AG207)</f>
        <v>15007695.596999999</v>
      </c>
      <c r="AH208" s="167">
        <f>AG208/AD208*100</f>
        <v>32.226915496787505</v>
      </c>
      <c r="AI208" s="166">
        <f>SUM(AI20,AI42,AI51,AI61,AI71,AI83,AI94,AI102,AI111,AI120,AI135,AI153,AI166,AI174,AI182,AI190,AI199,AI207)</f>
        <v>4631479.762000001</v>
      </c>
      <c r="AJ208" s="167">
        <f>AI208/AD208*100</f>
        <v>9.9454513819491321</v>
      </c>
      <c r="AK208" s="166">
        <f>SUM(AK20,AK42,AK51,AK61,AK71,AK83,AK94,AK102,AK111,AK120,AK135,AK153,AK166,AK174,AK182,AK190,AK199,AK207)</f>
        <v>1324528.5275000001</v>
      </c>
      <c r="AL208" s="167">
        <f>AK208/AD208*100</f>
        <v>2.8442387209239244</v>
      </c>
      <c r="AM208" s="166">
        <f>SUM(AM20,AM42,AM51,AM61,AM71,AM83,AM94,AM102,AM111,AM120,AM135,AM153,AM166,AM174,AM182,AM190,AM199,AM207)</f>
        <v>5956008.289499999</v>
      </c>
      <c r="AN208" s="167">
        <f>AJ208+AL208</f>
        <v>12.789690102873056</v>
      </c>
      <c r="AO208" s="164"/>
    </row>
    <row r="209" spans="3:3" x14ac:dyDescent="0.35">
      <c r="C209"/>
    </row>
    <row r="210" spans="3:3" x14ac:dyDescent="0.35">
      <c r="C210"/>
    </row>
    <row r="211" spans="3:3" x14ac:dyDescent="0.35">
      <c r="C211"/>
    </row>
    <row r="212" spans="3:3" x14ac:dyDescent="0.35">
      <c r="C212"/>
    </row>
    <row r="213" spans="3:3" x14ac:dyDescent="0.35">
      <c r="C213"/>
    </row>
    <row r="214" spans="3:3" x14ac:dyDescent="0.35">
      <c r="C214"/>
    </row>
    <row r="215" spans="3:3" x14ac:dyDescent="0.35">
      <c r="C215"/>
    </row>
    <row r="216" spans="3:3" x14ac:dyDescent="0.35">
      <c r="C216"/>
    </row>
    <row r="217" spans="3:3" x14ac:dyDescent="0.35">
      <c r="C217"/>
    </row>
    <row r="218" spans="3:3" x14ac:dyDescent="0.35">
      <c r="C218"/>
    </row>
    <row r="219" spans="3:3" x14ac:dyDescent="0.35">
      <c r="C219"/>
    </row>
    <row r="220" spans="3:3" x14ac:dyDescent="0.35">
      <c r="C220"/>
    </row>
    <row r="221" spans="3:3" x14ac:dyDescent="0.35">
      <c r="C221"/>
    </row>
    <row r="222" spans="3:3" x14ac:dyDescent="0.35">
      <c r="C222"/>
    </row>
    <row r="223" spans="3:3" x14ac:dyDescent="0.35">
      <c r="C223"/>
    </row>
    <row r="224" spans="3:3" x14ac:dyDescent="0.35">
      <c r="C224"/>
    </row>
    <row r="225" spans="3:3" x14ac:dyDescent="0.35">
      <c r="C225"/>
    </row>
    <row r="226" spans="3:3" x14ac:dyDescent="0.35">
      <c r="C226"/>
    </row>
    <row r="227" spans="3:3" x14ac:dyDescent="0.35">
      <c r="C227"/>
    </row>
    <row r="228" spans="3:3" x14ac:dyDescent="0.35">
      <c r="C228"/>
    </row>
    <row r="229" spans="3:3" x14ac:dyDescent="0.35">
      <c r="C229"/>
    </row>
  </sheetData>
  <sheetProtection algorithmName="SHA-512" hashValue="wYUObyvL/BNW0tF8aVoTCzCy6cdi+f98dp3k6vAl9WesjspS2RaZn6h9XZ8sCuxNxlzx71udEQHphbOTSZyj9g==" saltValue="A1a2RtlYUJxOK64JYQmYQg==" spinCount="100000" sheet="1" formatCells="0" formatColumns="0" formatRows="0" insertColumns="0" insertRows="0" insertHyperlinks="0" deleteColumns="0" deleteRows="0" sort="0" autoFilter="0" pivotTables="0"/>
  <autoFilter ref="O2:AB208" xr:uid="{00000000-0009-0000-0000-000000000000}">
    <filterColumn colId="3" showButton="0"/>
    <filterColumn colId="5" showButton="0"/>
    <filterColumn colId="7" showButton="0"/>
    <filterColumn colId="9" showButton="0"/>
    <filterColumn colId="11" showButton="0"/>
  </autoFilter>
  <mergeCells count="43">
    <mergeCell ref="B208:C208"/>
    <mergeCell ref="B154:B166"/>
    <mergeCell ref="B167:B174"/>
    <mergeCell ref="B175:B182"/>
    <mergeCell ref="B183:B190"/>
    <mergeCell ref="B191:B199"/>
    <mergeCell ref="B200:B207"/>
    <mergeCell ref="B136:B153"/>
    <mergeCell ref="B4:B20"/>
    <mergeCell ref="B21:B42"/>
    <mergeCell ref="B43:B51"/>
    <mergeCell ref="B52:B61"/>
    <mergeCell ref="B62:B71"/>
    <mergeCell ref="B72:B83"/>
    <mergeCell ref="B84:B94"/>
    <mergeCell ref="B95:B102"/>
    <mergeCell ref="B103:B111"/>
    <mergeCell ref="B112:B120"/>
    <mergeCell ref="B121:B135"/>
    <mergeCell ref="AB2:AB3"/>
    <mergeCell ref="B1:O1"/>
    <mergeCell ref="Q1:AB1"/>
    <mergeCell ref="D2:D3"/>
    <mergeCell ref="E2:F2"/>
    <mergeCell ref="G2:H2"/>
    <mergeCell ref="I2:J2"/>
    <mergeCell ref="K2:L2"/>
    <mergeCell ref="M2:N2"/>
    <mergeCell ref="O2:O3"/>
    <mergeCell ref="Q2:Q3"/>
    <mergeCell ref="R2:S2"/>
    <mergeCell ref="T2:U2"/>
    <mergeCell ref="V2:W2"/>
    <mergeCell ref="X2:Y2"/>
    <mergeCell ref="Z2:AA2"/>
    <mergeCell ref="AM2:AN2"/>
    <mergeCell ref="AO2:AO3"/>
    <mergeCell ref="AD1:AO1"/>
    <mergeCell ref="AD2:AD3"/>
    <mergeCell ref="AE2:AF2"/>
    <mergeCell ref="AG2:AH2"/>
    <mergeCell ref="AI2:AJ2"/>
    <mergeCell ref="AK2:AL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H6"/>
  <sheetViews>
    <sheetView workbookViewId="0">
      <selection activeCell="K2" sqref="K2"/>
    </sheetView>
  </sheetViews>
  <sheetFormatPr defaultRowHeight="14.5" x14ac:dyDescent="0.35"/>
  <cols>
    <col min="3" max="3" width="14.36328125" bestFit="1" customWidth="1"/>
    <col min="4" max="6" width="9.90625" bestFit="1" customWidth="1"/>
  </cols>
  <sheetData>
    <row r="2" spans="3:8" x14ac:dyDescent="0.35">
      <c r="C2" t="s">
        <v>241</v>
      </c>
      <c r="D2" t="s">
        <v>1</v>
      </c>
      <c r="E2" t="s">
        <v>2</v>
      </c>
      <c r="F2" t="s">
        <v>3</v>
      </c>
      <c r="G2" t="s">
        <v>4</v>
      </c>
      <c r="H2" t="s">
        <v>240</v>
      </c>
    </row>
    <row r="3" spans="3:8" x14ac:dyDescent="0.35">
      <c r="C3" t="s">
        <v>238</v>
      </c>
      <c r="D3" s="197">
        <v>19728053</v>
      </c>
      <c r="E3" s="197">
        <v>15891371</v>
      </c>
      <c r="F3" s="197">
        <v>7410682</v>
      </c>
      <c r="G3" s="197">
        <v>2168003</v>
      </c>
      <c r="H3" s="197">
        <v>9578685</v>
      </c>
    </row>
    <row r="4" spans="3:8" x14ac:dyDescent="0.35">
      <c r="C4" t="s">
        <v>239</v>
      </c>
      <c r="D4" s="108">
        <v>20273467.171500001</v>
      </c>
      <c r="E4" s="108">
        <v>16525735.974499999</v>
      </c>
      <c r="F4" s="108">
        <v>7072837.7179999994</v>
      </c>
      <c r="G4" s="108">
        <v>2696783.2560000005</v>
      </c>
      <c r="H4" s="108">
        <v>9769620.9739999976</v>
      </c>
    </row>
    <row r="5" spans="3:8" x14ac:dyDescent="0.35">
      <c r="C5" t="s">
        <v>238</v>
      </c>
      <c r="D5" s="198">
        <v>0.44</v>
      </c>
      <c r="E5" s="198">
        <v>0.35</v>
      </c>
      <c r="F5" s="198">
        <v>0.16</v>
      </c>
      <c r="G5" s="198">
        <v>0.05</v>
      </c>
      <c r="H5" s="198">
        <v>0.21</v>
      </c>
    </row>
    <row r="6" spans="3:8" x14ac:dyDescent="0.35">
      <c r="C6" t="s">
        <v>239</v>
      </c>
      <c r="D6" s="199">
        <v>0.44</v>
      </c>
      <c r="E6" s="199">
        <v>0.35</v>
      </c>
      <c r="F6" s="199">
        <v>0.15</v>
      </c>
      <c r="G6" s="199">
        <v>0.06</v>
      </c>
      <c r="H6" s="199">
        <v>0.21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W211"/>
  <sheetViews>
    <sheetView topLeftCell="B1" zoomScale="85" zoomScaleNormal="85" workbookViewId="0">
      <pane xSplit="2" ySplit="3" topLeftCell="AB145" activePane="bottomRight" state="frozen"/>
      <selection activeCell="B1" sqref="B1"/>
      <selection pane="topRight" activeCell="D1" sqref="D1"/>
      <selection pane="bottomLeft" activeCell="B4" sqref="B4"/>
      <selection pane="bottomRight" activeCell="AU1" sqref="AU1:AV1048576"/>
    </sheetView>
  </sheetViews>
  <sheetFormatPr defaultRowHeight="14.5" x14ac:dyDescent="0.35"/>
  <cols>
    <col min="1" max="1" width="4.453125" hidden="1" customWidth="1"/>
    <col min="2" max="2" width="9.08984375" style="1" customWidth="1"/>
    <col min="3" max="3" width="27.453125" style="2" customWidth="1"/>
    <col min="4" max="4" width="14.08984375" customWidth="1"/>
    <col min="5" max="5" width="13.08984375" bestFit="1" customWidth="1"/>
    <col min="6" max="6" width="7" bestFit="1" customWidth="1"/>
    <col min="7" max="7" width="13.08984375" bestFit="1" customWidth="1"/>
    <col min="8" max="8" width="7" bestFit="1" customWidth="1"/>
    <col min="9" max="9" width="11.6328125" bestFit="1" customWidth="1"/>
    <col min="10" max="10" width="7" bestFit="1" customWidth="1"/>
    <col min="11" max="11" width="11.6328125" bestFit="1" customWidth="1"/>
    <col min="12" max="12" width="6" bestFit="1" customWidth="1"/>
    <col min="13" max="13" width="13.36328125" bestFit="1" customWidth="1"/>
    <col min="14" max="14" width="7" bestFit="1" customWidth="1"/>
    <col min="15" max="15" width="7.36328125" style="105" customWidth="1"/>
    <col min="16" max="16" width="9.1796875" bestFit="1" customWidth="1"/>
    <col min="17" max="17" width="9.1796875" customWidth="1"/>
    <col min="18" max="18" width="2.81640625" customWidth="1"/>
    <col min="19" max="19" width="14.08984375" customWidth="1"/>
    <col min="20" max="20" width="13.08984375" bestFit="1" customWidth="1"/>
    <col min="21" max="21" width="7" bestFit="1" customWidth="1"/>
    <col min="22" max="22" width="13.08984375" bestFit="1" customWidth="1"/>
    <col min="23" max="23" width="7" bestFit="1" customWidth="1"/>
    <col min="24" max="24" width="11.6328125" bestFit="1" customWidth="1"/>
    <col min="25" max="25" width="7" bestFit="1" customWidth="1"/>
    <col min="26" max="26" width="11.6328125" bestFit="1" customWidth="1"/>
    <col min="27" max="27" width="6" bestFit="1" customWidth="1"/>
    <col min="28" max="28" width="13.36328125" bestFit="1" customWidth="1"/>
    <col min="29" max="29" width="7" bestFit="1" customWidth="1"/>
    <col min="30" max="30" width="7.36328125" style="105" customWidth="1"/>
    <col min="31" max="31" width="9.1796875" bestFit="1" customWidth="1"/>
    <col min="32" max="32" width="9.1796875" customWidth="1"/>
    <col min="33" max="33" width="7.36328125" customWidth="1"/>
    <col min="34" max="34" width="2.54296875" customWidth="1"/>
    <col min="35" max="35" width="14.08984375" customWidth="1"/>
    <col min="36" max="36" width="13.08984375" bestFit="1" customWidth="1"/>
    <col min="37" max="37" width="7" bestFit="1" customWidth="1"/>
    <col min="38" max="38" width="13.08984375" bestFit="1" customWidth="1"/>
    <col min="39" max="39" width="7" bestFit="1" customWidth="1"/>
    <col min="40" max="40" width="11.6328125" bestFit="1" customWidth="1"/>
    <col min="41" max="41" width="7" bestFit="1" customWidth="1"/>
    <col min="42" max="42" width="11.6328125" bestFit="1" customWidth="1"/>
    <col min="43" max="43" width="6" bestFit="1" customWidth="1"/>
    <col min="44" max="44" width="13.36328125" bestFit="1" customWidth="1"/>
    <col min="45" max="45" width="7" bestFit="1" customWidth="1"/>
    <col min="46" max="46" width="7.36328125" style="105" customWidth="1"/>
    <col min="47" max="47" width="9.1796875" bestFit="1" customWidth="1"/>
    <col min="48" max="48" width="9.1796875" customWidth="1"/>
  </cols>
  <sheetData>
    <row r="1" spans="2:49" ht="15" thickBot="1" x14ac:dyDescent="0.4">
      <c r="B1" s="217" t="s">
        <v>179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  <c r="S1" s="208" t="s">
        <v>236</v>
      </c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10"/>
      <c r="AI1" s="208" t="s">
        <v>237</v>
      </c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10"/>
    </row>
    <row r="2" spans="2:49" ht="14.4" customHeight="1" x14ac:dyDescent="0.35">
      <c r="D2" s="220" t="s">
        <v>0</v>
      </c>
      <c r="E2" s="213" t="s">
        <v>1</v>
      </c>
      <c r="F2" s="213"/>
      <c r="G2" s="214" t="s">
        <v>2</v>
      </c>
      <c r="H2" s="214"/>
      <c r="I2" s="215" t="s">
        <v>3</v>
      </c>
      <c r="J2" s="215"/>
      <c r="K2" s="216" t="s">
        <v>4</v>
      </c>
      <c r="L2" s="216"/>
      <c r="M2" s="205" t="s">
        <v>5</v>
      </c>
      <c r="N2" s="205"/>
      <c r="O2" s="227" t="s">
        <v>6</v>
      </c>
      <c r="S2" s="220" t="s">
        <v>0</v>
      </c>
      <c r="T2" s="213" t="s">
        <v>1</v>
      </c>
      <c r="U2" s="213"/>
      <c r="V2" s="214" t="s">
        <v>2</v>
      </c>
      <c r="W2" s="214"/>
      <c r="X2" s="215" t="s">
        <v>3</v>
      </c>
      <c r="Y2" s="215"/>
      <c r="Z2" s="216" t="s">
        <v>4</v>
      </c>
      <c r="AA2" s="216"/>
      <c r="AB2" s="205" t="s">
        <v>5</v>
      </c>
      <c r="AC2" s="205"/>
      <c r="AD2" s="227" t="s">
        <v>6</v>
      </c>
      <c r="AI2" s="220" t="s">
        <v>0</v>
      </c>
      <c r="AJ2" s="213" t="s">
        <v>1</v>
      </c>
      <c r="AK2" s="213"/>
      <c r="AL2" s="214" t="s">
        <v>2</v>
      </c>
      <c r="AM2" s="214"/>
      <c r="AN2" s="215" t="s">
        <v>3</v>
      </c>
      <c r="AO2" s="215"/>
      <c r="AP2" s="216" t="s">
        <v>4</v>
      </c>
      <c r="AQ2" s="216"/>
      <c r="AR2" s="205" t="s">
        <v>5</v>
      </c>
      <c r="AS2" s="205"/>
      <c r="AT2" s="227" t="s">
        <v>6</v>
      </c>
    </row>
    <row r="3" spans="2:49" s="1" customFormat="1" ht="15.65" customHeight="1" thickBot="1" x14ac:dyDescent="0.4">
      <c r="C3" s="3" t="s">
        <v>7</v>
      </c>
      <c r="D3" s="221"/>
      <c r="E3" s="4" t="s">
        <v>8</v>
      </c>
      <c r="F3" s="4" t="s">
        <v>9</v>
      </c>
      <c r="G3" s="5" t="s">
        <v>8</v>
      </c>
      <c r="H3" s="5" t="s">
        <v>9</v>
      </c>
      <c r="I3" s="6" t="s">
        <v>8</v>
      </c>
      <c r="J3" s="6" t="s">
        <v>9</v>
      </c>
      <c r="K3" s="7" t="s">
        <v>8</v>
      </c>
      <c r="L3" s="7" t="s">
        <v>9</v>
      </c>
      <c r="M3" s="123" t="s">
        <v>8</v>
      </c>
      <c r="N3" s="8" t="s">
        <v>9</v>
      </c>
      <c r="O3" s="228"/>
      <c r="P3"/>
      <c r="Q3"/>
      <c r="R3"/>
      <c r="S3" s="221"/>
      <c r="T3" s="4" t="s">
        <v>8</v>
      </c>
      <c r="U3" s="4" t="s">
        <v>9</v>
      </c>
      <c r="V3" s="5" t="s">
        <v>8</v>
      </c>
      <c r="W3" s="5" t="s">
        <v>9</v>
      </c>
      <c r="X3" s="6" t="s">
        <v>8</v>
      </c>
      <c r="Y3" s="6" t="s">
        <v>9</v>
      </c>
      <c r="Z3" s="7" t="s">
        <v>8</v>
      </c>
      <c r="AA3" s="7" t="s">
        <v>9</v>
      </c>
      <c r="AB3" s="123" t="s">
        <v>8</v>
      </c>
      <c r="AC3" s="8" t="s">
        <v>9</v>
      </c>
      <c r="AD3" s="228"/>
      <c r="AE3"/>
      <c r="AF3"/>
      <c r="AG3"/>
      <c r="AH3"/>
      <c r="AI3" s="221"/>
      <c r="AJ3" s="4" t="s">
        <v>8</v>
      </c>
      <c r="AK3" s="4" t="s">
        <v>9</v>
      </c>
      <c r="AL3" s="5" t="s">
        <v>8</v>
      </c>
      <c r="AM3" s="5" t="s">
        <v>9</v>
      </c>
      <c r="AN3" s="6" t="s">
        <v>8</v>
      </c>
      <c r="AO3" s="6" t="s">
        <v>9</v>
      </c>
      <c r="AP3" s="7" t="s">
        <v>8</v>
      </c>
      <c r="AQ3" s="7" t="s">
        <v>9</v>
      </c>
      <c r="AR3" s="123" t="s">
        <v>8</v>
      </c>
      <c r="AS3" s="8" t="s">
        <v>9</v>
      </c>
      <c r="AT3" s="228"/>
      <c r="AU3"/>
      <c r="AV3"/>
      <c r="AW3"/>
    </row>
    <row r="4" spans="2:49" x14ac:dyDescent="0.35">
      <c r="B4" s="222" t="s">
        <v>10</v>
      </c>
      <c r="C4" s="9" t="s">
        <v>78</v>
      </c>
      <c r="D4" s="9">
        <v>565065</v>
      </c>
      <c r="E4" s="111">
        <v>197773</v>
      </c>
      <c r="F4" s="10">
        <v>35</v>
      </c>
      <c r="G4" s="112">
        <v>197773</v>
      </c>
      <c r="H4" s="11">
        <v>35</v>
      </c>
      <c r="I4" s="113">
        <v>141266</v>
      </c>
      <c r="J4" s="12">
        <v>25</v>
      </c>
      <c r="K4" s="114">
        <v>28253</v>
      </c>
      <c r="L4" s="13">
        <v>5</v>
      </c>
      <c r="M4" s="139">
        <f>I4+K4</f>
        <v>169519</v>
      </c>
      <c r="N4" s="15">
        <f>L4+J4</f>
        <v>30</v>
      </c>
      <c r="O4" s="16">
        <v>3</v>
      </c>
      <c r="S4" s="9">
        <v>565065</v>
      </c>
      <c r="T4" s="111">
        <v>197773</v>
      </c>
      <c r="U4" s="10">
        <v>35</v>
      </c>
      <c r="V4" s="112">
        <v>169520</v>
      </c>
      <c r="W4" s="11">
        <v>30</v>
      </c>
      <c r="X4" s="113">
        <v>169520</v>
      </c>
      <c r="Y4" s="12">
        <v>30</v>
      </c>
      <c r="Z4" s="114">
        <v>28253</v>
      </c>
      <c r="AA4" s="13">
        <v>5</v>
      </c>
      <c r="AB4" s="139">
        <f>X4+Z4</f>
        <v>197773</v>
      </c>
      <c r="AC4" s="15">
        <f>AA4+Y4</f>
        <v>35</v>
      </c>
      <c r="AD4" s="16">
        <v>3</v>
      </c>
      <c r="AI4" s="9">
        <v>565065</v>
      </c>
      <c r="AJ4" s="111">
        <v>197773</v>
      </c>
      <c r="AK4" s="10">
        <v>35</v>
      </c>
      <c r="AL4" s="112">
        <v>282533</v>
      </c>
      <c r="AM4" s="11">
        <v>50</v>
      </c>
      <c r="AN4" s="113">
        <v>56507</v>
      </c>
      <c r="AO4" s="12">
        <v>10</v>
      </c>
      <c r="AP4" s="114">
        <v>28253</v>
      </c>
      <c r="AQ4" s="13">
        <v>5</v>
      </c>
      <c r="AR4" s="139">
        <f>AN4+AP4</f>
        <v>84760</v>
      </c>
      <c r="AS4" s="15">
        <f>AQ4+AO4</f>
        <v>15</v>
      </c>
      <c r="AT4" s="23">
        <v>2</v>
      </c>
    </row>
    <row r="5" spans="2:49" x14ac:dyDescent="0.35">
      <c r="B5" s="223"/>
      <c r="C5" s="110" t="s">
        <v>79</v>
      </c>
      <c r="D5" s="24">
        <v>25649</v>
      </c>
      <c r="E5" s="115">
        <v>8977</v>
      </c>
      <c r="F5" s="17">
        <v>35</v>
      </c>
      <c r="G5" s="116">
        <v>11542</v>
      </c>
      <c r="H5" s="18">
        <v>45</v>
      </c>
      <c r="I5" s="117">
        <v>5130</v>
      </c>
      <c r="J5" s="19">
        <v>20</v>
      </c>
      <c r="K5" s="118">
        <v>0</v>
      </c>
      <c r="L5" s="20">
        <v>0</v>
      </c>
      <c r="M5" s="89">
        <f t="shared" ref="M5:M19" si="0">I5+K5</f>
        <v>5130</v>
      </c>
      <c r="N5" s="22">
        <f t="shared" ref="N5:N73" si="1">L5+J5</f>
        <v>20</v>
      </c>
      <c r="O5" s="25">
        <v>3</v>
      </c>
      <c r="S5" s="24">
        <v>25649</v>
      </c>
      <c r="T5" s="115">
        <v>8977</v>
      </c>
      <c r="U5" s="17">
        <v>35</v>
      </c>
      <c r="V5" s="116">
        <v>10260</v>
      </c>
      <c r="W5" s="18">
        <v>40</v>
      </c>
      <c r="X5" s="117">
        <v>5130</v>
      </c>
      <c r="Y5" s="19">
        <v>20</v>
      </c>
      <c r="Z5" s="118">
        <v>1282</v>
      </c>
      <c r="AA5" s="20">
        <v>5</v>
      </c>
      <c r="AB5" s="89">
        <f t="shared" ref="AB5:AB19" si="2">X5+Z5</f>
        <v>6412</v>
      </c>
      <c r="AC5" s="22">
        <f t="shared" ref="AC5:AC19" si="3">AA5+Y5</f>
        <v>25</v>
      </c>
      <c r="AD5" s="25">
        <v>3</v>
      </c>
      <c r="AI5" s="24">
        <v>25649</v>
      </c>
      <c r="AJ5" s="115">
        <v>10260</v>
      </c>
      <c r="AK5" s="17">
        <v>40</v>
      </c>
      <c r="AL5" s="116">
        <v>10260</v>
      </c>
      <c r="AM5" s="18">
        <v>40</v>
      </c>
      <c r="AN5" s="117">
        <v>5130</v>
      </c>
      <c r="AO5" s="19">
        <v>20</v>
      </c>
      <c r="AP5" s="118">
        <v>0</v>
      </c>
      <c r="AQ5" s="20">
        <v>0</v>
      </c>
      <c r="AR5" s="89">
        <f t="shared" ref="AR5:AR19" si="4">AN5+AP5</f>
        <v>5130</v>
      </c>
      <c r="AS5" s="22">
        <f t="shared" ref="AS5:AS19" si="5">AQ5+AO5</f>
        <v>20</v>
      </c>
      <c r="AT5" s="25">
        <v>3</v>
      </c>
    </row>
    <row r="6" spans="2:49" x14ac:dyDescent="0.35">
      <c r="B6" s="223"/>
      <c r="C6" s="24" t="s">
        <v>11</v>
      </c>
      <c r="D6" s="24">
        <v>127420</v>
      </c>
      <c r="E6" s="115">
        <v>38226</v>
      </c>
      <c r="F6" s="17">
        <v>30</v>
      </c>
      <c r="G6" s="116">
        <v>70081</v>
      </c>
      <c r="H6" s="18">
        <v>55</v>
      </c>
      <c r="I6" s="117">
        <v>12742</v>
      </c>
      <c r="J6" s="19">
        <v>10</v>
      </c>
      <c r="K6" s="118">
        <v>6371</v>
      </c>
      <c r="L6" s="20">
        <v>5</v>
      </c>
      <c r="M6" s="138">
        <f t="shared" si="0"/>
        <v>19113</v>
      </c>
      <c r="N6" s="22">
        <f t="shared" si="1"/>
        <v>15</v>
      </c>
      <c r="O6" s="23">
        <v>2</v>
      </c>
      <c r="S6" s="24">
        <v>127420</v>
      </c>
      <c r="T6" s="115">
        <v>38226</v>
      </c>
      <c r="U6" s="17">
        <v>30</v>
      </c>
      <c r="V6" s="116">
        <v>57339</v>
      </c>
      <c r="W6" s="18">
        <v>45</v>
      </c>
      <c r="X6" s="117">
        <v>25484</v>
      </c>
      <c r="Y6" s="19">
        <v>20</v>
      </c>
      <c r="Z6" s="118">
        <v>6371</v>
      </c>
      <c r="AA6" s="20">
        <v>5</v>
      </c>
      <c r="AB6" s="138">
        <f t="shared" si="2"/>
        <v>31855</v>
      </c>
      <c r="AC6" s="22">
        <f t="shared" si="3"/>
        <v>25</v>
      </c>
      <c r="AD6" s="25">
        <v>3</v>
      </c>
      <c r="AI6" s="24">
        <v>127420</v>
      </c>
      <c r="AJ6" s="115">
        <v>44597</v>
      </c>
      <c r="AK6" s="17">
        <v>35</v>
      </c>
      <c r="AL6" s="116">
        <v>63710</v>
      </c>
      <c r="AM6" s="18">
        <v>50</v>
      </c>
      <c r="AN6" s="117">
        <v>12742</v>
      </c>
      <c r="AO6" s="19">
        <v>10</v>
      </c>
      <c r="AP6" s="118">
        <v>6371</v>
      </c>
      <c r="AQ6" s="20">
        <v>5</v>
      </c>
      <c r="AR6" s="138">
        <f t="shared" si="4"/>
        <v>19113</v>
      </c>
      <c r="AS6" s="22">
        <f t="shared" si="5"/>
        <v>15</v>
      </c>
      <c r="AT6" s="23">
        <v>2</v>
      </c>
    </row>
    <row r="7" spans="2:49" x14ac:dyDescent="0.35">
      <c r="B7" s="223"/>
      <c r="C7" s="24" t="s">
        <v>80</v>
      </c>
      <c r="D7" s="24">
        <v>91700</v>
      </c>
      <c r="E7" s="115">
        <v>18340</v>
      </c>
      <c r="F7" s="17">
        <v>20</v>
      </c>
      <c r="G7" s="116">
        <v>45850</v>
      </c>
      <c r="H7" s="18">
        <v>50</v>
      </c>
      <c r="I7" s="117">
        <v>22925</v>
      </c>
      <c r="J7" s="19">
        <v>25</v>
      </c>
      <c r="K7" s="118">
        <v>4585</v>
      </c>
      <c r="L7" s="20">
        <v>5</v>
      </c>
      <c r="M7" s="138">
        <f t="shared" si="0"/>
        <v>27510</v>
      </c>
      <c r="N7" s="22">
        <f t="shared" si="1"/>
        <v>30</v>
      </c>
      <c r="O7" s="25">
        <v>3</v>
      </c>
      <c r="S7" s="24">
        <v>91700</v>
      </c>
      <c r="T7" s="115">
        <v>18340</v>
      </c>
      <c r="U7" s="17">
        <v>20</v>
      </c>
      <c r="V7" s="116">
        <v>41265</v>
      </c>
      <c r="W7" s="18">
        <v>45</v>
      </c>
      <c r="X7" s="117">
        <v>27510</v>
      </c>
      <c r="Y7" s="19">
        <v>30</v>
      </c>
      <c r="Z7" s="118">
        <v>4585</v>
      </c>
      <c r="AA7" s="20">
        <v>5</v>
      </c>
      <c r="AB7" s="138">
        <f t="shared" si="2"/>
        <v>32095</v>
      </c>
      <c r="AC7" s="22">
        <f t="shared" si="3"/>
        <v>35</v>
      </c>
      <c r="AD7" s="25">
        <v>3</v>
      </c>
      <c r="AI7" s="24">
        <v>91700</v>
      </c>
      <c r="AJ7" s="115">
        <v>18340</v>
      </c>
      <c r="AK7" s="17">
        <v>20</v>
      </c>
      <c r="AL7" s="116">
        <v>50435</v>
      </c>
      <c r="AM7" s="18">
        <v>55</v>
      </c>
      <c r="AN7" s="117">
        <v>18340</v>
      </c>
      <c r="AO7" s="19">
        <v>20</v>
      </c>
      <c r="AP7" s="118">
        <v>4585</v>
      </c>
      <c r="AQ7" s="20">
        <v>5</v>
      </c>
      <c r="AR7" s="138">
        <f t="shared" si="4"/>
        <v>22925</v>
      </c>
      <c r="AS7" s="22">
        <f t="shared" si="5"/>
        <v>25</v>
      </c>
      <c r="AT7" s="25">
        <v>3</v>
      </c>
    </row>
    <row r="8" spans="2:49" x14ac:dyDescent="0.35">
      <c r="B8" s="223"/>
      <c r="C8" s="24" t="s">
        <v>81</v>
      </c>
      <c r="D8" s="24">
        <v>62866</v>
      </c>
      <c r="E8" s="115">
        <v>25146</v>
      </c>
      <c r="F8" s="17">
        <v>40</v>
      </c>
      <c r="G8" s="116">
        <v>28290</v>
      </c>
      <c r="H8" s="18">
        <v>45</v>
      </c>
      <c r="I8" s="117">
        <v>6287</v>
      </c>
      <c r="J8" s="19">
        <v>10</v>
      </c>
      <c r="K8" s="118">
        <v>3143</v>
      </c>
      <c r="L8" s="20">
        <v>5</v>
      </c>
      <c r="M8" s="138">
        <f t="shared" si="0"/>
        <v>9430</v>
      </c>
      <c r="N8" s="22">
        <f t="shared" si="1"/>
        <v>15</v>
      </c>
      <c r="O8" s="23">
        <v>2</v>
      </c>
      <c r="S8" s="24">
        <v>62866</v>
      </c>
      <c r="T8" s="115">
        <v>22003</v>
      </c>
      <c r="U8" s="17">
        <v>35</v>
      </c>
      <c r="V8" s="116">
        <v>31433</v>
      </c>
      <c r="W8" s="18">
        <v>50</v>
      </c>
      <c r="X8" s="117">
        <v>6287</v>
      </c>
      <c r="Y8" s="19">
        <v>10</v>
      </c>
      <c r="Z8" s="118">
        <v>3143</v>
      </c>
      <c r="AA8" s="20">
        <v>5</v>
      </c>
      <c r="AB8" s="138">
        <f t="shared" si="2"/>
        <v>9430</v>
      </c>
      <c r="AC8" s="22">
        <f t="shared" si="3"/>
        <v>15</v>
      </c>
      <c r="AD8" s="23">
        <v>2</v>
      </c>
      <c r="AI8" s="24">
        <v>62866</v>
      </c>
      <c r="AJ8" s="115">
        <v>25146</v>
      </c>
      <c r="AK8" s="17">
        <v>40</v>
      </c>
      <c r="AL8" s="116">
        <v>28290</v>
      </c>
      <c r="AM8" s="18">
        <v>45</v>
      </c>
      <c r="AN8" s="117">
        <v>6287</v>
      </c>
      <c r="AO8" s="19">
        <v>10</v>
      </c>
      <c r="AP8" s="118">
        <v>3143</v>
      </c>
      <c r="AQ8" s="20">
        <v>5</v>
      </c>
      <c r="AR8" s="138">
        <f t="shared" si="4"/>
        <v>9430</v>
      </c>
      <c r="AS8" s="22">
        <f t="shared" si="5"/>
        <v>15</v>
      </c>
      <c r="AT8" s="23">
        <v>2</v>
      </c>
    </row>
    <row r="9" spans="2:49" x14ac:dyDescent="0.35">
      <c r="B9" s="223"/>
      <c r="C9" s="24" t="s">
        <v>82</v>
      </c>
      <c r="D9" s="24">
        <v>104748</v>
      </c>
      <c r="E9" s="115">
        <v>26187</v>
      </c>
      <c r="F9" s="17">
        <v>25</v>
      </c>
      <c r="G9" s="116">
        <v>62849</v>
      </c>
      <c r="H9" s="18">
        <v>60</v>
      </c>
      <c r="I9" s="117">
        <v>15712</v>
      </c>
      <c r="J9" s="19">
        <v>15</v>
      </c>
      <c r="K9" s="118">
        <v>0</v>
      </c>
      <c r="L9" s="20">
        <v>0</v>
      </c>
      <c r="M9" s="138">
        <f t="shared" si="0"/>
        <v>15712</v>
      </c>
      <c r="N9" s="22">
        <f t="shared" si="1"/>
        <v>15</v>
      </c>
      <c r="O9" s="23">
        <v>2</v>
      </c>
      <c r="S9" s="24">
        <v>104748</v>
      </c>
      <c r="T9" s="115">
        <v>20950</v>
      </c>
      <c r="U9" s="17">
        <v>20</v>
      </c>
      <c r="V9" s="116">
        <v>68086</v>
      </c>
      <c r="W9" s="18">
        <v>65</v>
      </c>
      <c r="X9" s="117">
        <v>15712</v>
      </c>
      <c r="Y9" s="19">
        <v>15</v>
      </c>
      <c r="Z9" s="118">
        <v>0</v>
      </c>
      <c r="AA9" s="20">
        <v>0</v>
      </c>
      <c r="AB9" s="138">
        <f t="shared" si="2"/>
        <v>15712</v>
      </c>
      <c r="AC9" s="22">
        <f t="shared" si="3"/>
        <v>15</v>
      </c>
      <c r="AD9" s="23">
        <v>2</v>
      </c>
      <c r="AI9" s="24">
        <v>104748</v>
      </c>
      <c r="AJ9" s="115">
        <v>26187</v>
      </c>
      <c r="AK9" s="17">
        <v>25</v>
      </c>
      <c r="AL9" s="116">
        <v>62849</v>
      </c>
      <c r="AM9" s="18">
        <v>60</v>
      </c>
      <c r="AN9" s="117">
        <v>15712</v>
      </c>
      <c r="AO9" s="19">
        <v>15</v>
      </c>
      <c r="AP9" s="118">
        <v>0</v>
      </c>
      <c r="AQ9" s="20">
        <v>0</v>
      </c>
      <c r="AR9" s="138">
        <f t="shared" si="4"/>
        <v>15712</v>
      </c>
      <c r="AS9" s="22">
        <f t="shared" si="5"/>
        <v>15</v>
      </c>
      <c r="AT9" s="23">
        <v>2</v>
      </c>
    </row>
    <row r="10" spans="2:49" x14ac:dyDescent="0.35">
      <c r="B10" s="223"/>
      <c r="C10" s="24" t="s">
        <v>83</v>
      </c>
      <c r="D10" s="24">
        <v>122054</v>
      </c>
      <c r="E10" s="115">
        <v>42719</v>
      </c>
      <c r="F10" s="17">
        <v>35</v>
      </c>
      <c r="G10" s="116">
        <v>61027</v>
      </c>
      <c r="H10" s="18">
        <v>50</v>
      </c>
      <c r="I10" s="117">
        <v>12205</v>
      </c>
      <c r="J10" s="19">
        <v>10</v>
      </c>
      <c r="K10" s="118">
        <v>6103</v>
      </c>
      <c r="L10" s="20">
        <v>5</v>
      </c>
      <c r="M10" s="138">
        <f t="shared" si="0"/>
        <v>18308</v>
      </c>
      <c r="N10" s="22">
        <f t="shared" si="1"/>
        <v>15</v>
      </c>
      <c r="O10" s="23">
        <v>2</v>
      </c>
      <c r="S10" s="24">
        <v>122054</v>
      </c>
      <c r="T10" s="115">
        <v>36616</v>
      </c>
      <c r="U10" s="17">
        <v>30</v>
      </c>
      <c r="V10" s="116">
        <v>67130</v>
      </c>
      <c r="W10" s="18">
        <v>55</v>
      </c>
      <c r="X10" s="117">
        <v>12205</v>
      </c>
      <c r="Y10" s="19">
        <v>10</v>
      </c>
      <c r="Z10" s="118">
        <v>6103</v>
      </c>
      <c r="AA10" s="20">
        <v>5</v>
      </c>
      <c r="AB10" s="138">
        <f t="shared" si="2"/>
        <v>18308</v>
      </c>
      <c r="AC10" s="22">
        <f t="shared" si="3"/>
        <v>15</v>
      </c>
      <c r="AD10" s="23">
        <v>2</v>
      </c>
      <c r="AI10" s="24">
        <v>122054</v>
      </c>
      <c r="AJ10" s="115">
        <v>42719</v>
      </c>
      <c r="AK10" s="17">
        <v>35</v>
      </c>
      <c r="AL10" s="116">
        <v>61027</v>
      </c>
      <c r="AM10" s="18">
        <v>50</v>
      </c>
      <c r="AN10" s="117">
        <v>12205</v>
      </c>
      <c r="AO10" s="19">
        <v>10</v>
      </c>
      <c r="AP10" s="118">
        <v>6103</v>
      </c>
      <c r="AQ10" s="20">
        <v>5</v>
      </c>
      <c r="AR10" s="138">
        <f t="shared" si="4"/>
        <v>18308</v>
      </c>
      <c r="AS10" s="22">
        <f t="shared" si="5"/>
        <v>15</v>
      </c>
      <c r="AT10" s="23">
        <v>2</v>
      </c>
    </row>
    <row r="11" spans="2:49" x14ac:dyDescent="0.35">
      <c r="B11" s="223"/>
      <c r="C11" s="24" t="s">
        <v>12</v>
      </c>
      <c r="D11" s="24">
        <v>203010</v>
      </c>
      <c r="E11" s="115">
        <v>50753</v>
      </c>
      <c r="F11" s="17">
        <v>25</v>
      </c>
      <c r="G11" s="116">
        <v>111656</v>
      </c>
      <c r="H11" s="18">
        <v>55</v>
      </c>
      <c r="I11" s="117">
        <v>30452</v>
      </c>
      <c r="J11" s="19">
        <v>15</v>
      </c>
      <c r="K11" s="118">
        <v>10151</v>
      </c>
      <c r="L11" s="20">
        <v>5</v>
      </c>
      <c r="M11" s="138">
        <f t="shared" si="0"/>
        <v>40603</v>
      </c>
      <c r="N11" s="22">
        <f t="shared" si="1"/>
        <v>20</v>
      </c>
      <c r="O11" s="25">
        <v>3</v>
      </c>
      <c r="S11" s="24">
        <v>203010</v>
      </c>
      <c r="T11" s="115">
        <v>40602</v>
      </c>
      <c r="U11" s="17">
        <v>20</v>
      </c>
      <c r="V11" s="116">
        <v>111656</v>
      </c>
      <c r="W11" s="18">
        <v>55</v>
      </c>
      <c r="X11" s="117">
        <v>40602</v>
      </c>
      <c r="Y11" s="19">
        <v>20</v>
      </c>
      <c r="Z11" s="118">
        <v>10151</v>
      </c>
      <c r="AA11" s="20">
        <v>5</v>
      </c>
      <c r="AB11" s="138">
        <f t="shared" si="2"/>
        <v>50753</v>
      </c>
      <c r="AC11" s="22">
        <f t="shared" si="3"/>
        <v>25</v>
      </c>
      <c r="AD11" s="25">
        <v>3</v>
      </c>
      <c r="AI11" s="24">
        <v>203010</v>
      </c>
      <c r="AJ11" s="115">
        <v>50753</v>
      </c>
      <c r="AK11" s="17">
        <v>25</v>
      </c>
      <c r="AL11" s="116">
        <v>111656</v>
      </c>
      <c r="AM11" s="18">
        <v>55</v>
      </c>
      <c r="AN11" s="117">
        <v>30452</v>
      </c>
      <c r="AO11" s="19">
        <v>15</v>
      </c>
      <c r="AP11" s="118">
        <v>10151</v>
      </c>
      <c r="AQ11" s="20">
        <v>5</v>
      </c>
      <c r="AR11" s="138">
        <f t="shared" si="4"/>
        <v>40603</v>
      </c>
      <c r="AS11" s="22">
        <f t="shared" si="5"/>
        <v>20</v>
      </c>
      <c r="AT11" s="25">
        <v>3</v>
      </c>
    </row>
    <row r="12" spans="2:49" x14ac:dyDescent="0.35">
      <c r="B12" s="223"/>
      <c r="C12" s="24" t="s">
        <v>84</v>
      </c>
      <c r="D12" s="24">
        <v>71576</v>
      </c>
      <c r="E12" s="115">
        <v>17894</v>
      </c>
      <c r="F12" s="17">
        <v>25</v>
      </c>
      <c r="G12" s="116">
        <v>42946</v>
      </c>
      <c r="H12" s="18">
        <v>60</v>
      </c>
      <c r="I12" s="117">
        <v>7158</v>
      </c>
      <c r="J12" s="19">
        <v>10</v>
      </c>
      <c r="K12" s="118">
        <v>3579</v>
      </c>
      <c r="L12" s="20">
        <v>5</v>
      </c>
      <c r="M12" s="138">
        <f t="shared" si="0"/>
        <v>10737</v>
      </c>
      <c r="N12" s="22">
        <f t="shared" si="1"/>
        <v>15</v>
      </c>
      <c r="O12" s="23">
        <v>2</v>
      </c>
      <c r="S12" s="24">
        <v>71576</v>
      </c>
      <c r="T12" s="115">
        <v>17894</v>
      </c>
      <c r="U12" s="17">
        <v>25</v>
      </c>
      <c r="V12" s="116">
        <v>35788</v>
      </c>
      <c r="W12" s="18">
        <v>50</v>
      </c>
      <c r="X12" s="117">
        <v>14315</v>
      </c>
      <c r="Y12" s="19">
        <v>20</v>
      </c>
      <c r="Z12" s="118">
        <v>3579</v>
      </c>
      <c r="AA12" s="20">
        <v>5</v>
      </c>
      <c r="AB12" s="138">
        <f t="shared" si="2"/>
        <v>17894</v>
      </c>
      <c r="AC12" s="22">
        <f t="shared" si="3"/>
        <v>25</v>
      </c>
      <c r="AD12" s="25">
        <v>3</v>
      </c>
      <c r="AI12" s="24">
        <v>71576</v>
      </c>
      <c r="AJ12" s="115">
        <v>17894</v>
      </c>
      <c r="AK12" s="17">
        <v>25</v>
      </c>
      <c r="AL12" s="116">
        <v>42946</v>
      </c>
      <c r="AM12" s="18">
        <v>60</v>
      </c>
      <c r="AN12" s="117">
        <v>7158</v>
      </c>
      <c r="AO12" s="19">
        <v>10</v>
      </c>
      <c r="AP12" s="118">
        <v>3579</v>
      </c>
      <c r="AQ12" s="20">
        <v>5</v>
      </c>
      <c r="AR12" s="138">
        <f t="shared" si="4"/>
        <v>10737</v>
      </c>
      <c r="AS12" s="22">
        <f t="shared" si="5"/>
        <v>15</v>
      </c>
      <c r="AT12" s="23">
        <v>2</v>
      </c>
    </row>
    <row r="13" spans="2:49" x14ac:dyDescent="0.35">
      <c r="B13" s="223"/>
      <c r="C13" s="24" t="s">
        <v>85</v>
      </c>
      <c r="D13" s="24">
        <v>102321</v>
      </c>
      <c r="E13" s="115">
        <v>15348</v>
      </c>
      <c r="F13" s="17">
        <v>15</v>
      </c>
      <c r="G13" s="116">
        <v>56277</v>
      </c>
      <c r="H13" s="18">
        <v>55</v>
      </c>
      <c r="I13" s="117">
        <v>25580</v>
      </c>
      <c r="J13" s="19">
        <v>25</v>
      </c>
      <c r="K13" s="118">
        <v>5116</v>
      </c>
      <c r="L13" s="20">
        <v>5</v>
      </c>
      <c r="M13" s="138">
        <f t="shared" si="0"/>
        <v>30696</v>
      </c>
      <c r="N13" s="22">
        <f t="shared" si="1"/>
        <v>30</v>
      </c>
      <c r="O13" s="25">
        <v>3</v>
      </c>
      <c r="S13" s="24">
        <v>102321</v>
      </c>
      <c r="T13" s="115">
        <v>15348</v>
      </c>
      <c r="U13" s="17">
        <v>15</v>
      </c>
      <c r="V13" s="116">
        <v>51161</v>
      </c>
      <c r="W13" s="18">
        <v>50</v>
      </c>
      <c r="X13" s="117">
        <v>30696</v>
      </c>
      <c r="Y13" s="19">
        <v>30</v>
      </c>
      <c r="Z13" s="118">
        <v>5116</v>
      </c>
      <c r="AA13" s="20">
        <v>5</v>
      </c>
      <c r="AB13" s="138">
        <f t="shared" si="2"/>
        <v>35812</v>
      </c>
      <c r="AC13" s="22">
        <f t="shared" si="3"/>
        <v>35</v>
      </c>
      <c r="AD13" s="25">
        <v>3</v>
      </c>
      <c r="AI13" s="24">
        <v>102321</v>
      </c>
      <c r="AJ13" s="115">
        <v>15348</v>
      </c>
      <c r="AK13" s="17">
        <v>15</v>
      </c>
      <c r="AL13" s="116">
        <v>61393</v>
      </c>
      <c r="AM13" s="18">
        <v>60</v>
      </c>
      <c r="AN13" s="117">
        <v>20464</v>
      </c>
      <c r="AO13" s="19">
        <v>20</v>
      </c>
      <c r="AP13" s="118">
        <v>5116</v>
      </c>
      <c r="AQ13" s="20">
        <v>5</v>
      </c>
      <c r="AR13" s="138">
        <f t="shared" si="4"/>
        <v>25580</v>
      </c>
      <c r="AS13" s="22">
        <f t="shared" si="5"/>
        <v>25</v>
      </c>
      <c r="AT13" s="25">
        <v>3</v>
      </c>
    </row>
    <row r="14" spans="2:49" x14ac:dyDescent="0.35">
      <c r="B14" s="223"/>
      <c r="C14" s="24" t="s">
        <v>13</v>
      </c>
      <c r="D14" s="24">
        <v>235397</v>
      </c>
      <c r="E14" s="115">
        <v>70619</v>
      </c>
      <c r="F14" s="17">
        <v>30</v>
      </c>
      <c r="G14" s="116">
        <v>105929</v>
      </c>
      <c r="H14" s="18">
        <v>45</v>
      </c>
      <c r="I14" s="117">
        <v>47079</v>
      </c>
      <c r="J14" s="19">
        <v>20</v>
      </c>
      <c r="K14" s="118">
        <v>11770</v>
      </c>
      <c r="L14" s="20">
        <v>5</v>
      </c>
      <c r="M14" s="138">
        <f t="shared" si="0"/>
        <v>58849</v>
      </c>
      <c r="N14" s="22">
        <f t="shared" si="1"/>
        <v>25</v>
      </c>
      <c r="O14" s="25">
        <v>3</v>
      </c>
      <c r="S14" s="24">
        <v>235397</v>
      </c>
      <c r="T14" s="115">
        <v>58849</v>
      </c>
      <c r="U14" s="17">
        <v>25</v>
      </c>
      <c r="V14" s="116">
        <v>105929</v>
      </c>
      <c r="W14" s="18">
        <v>45</v>
      </c>
      <c r="X14" s="117">
        <v>58849</v>
      </c>
      <c r="Y14" s="19">
        <v>25</v>
      </c>
      <c r="Z14" s="118">
        <v>11770</v>
      </c>
      <c r="AA14" s="20">
        <v>5</v>
      </c>
      <c r="AB14" s="138">
        <f t="shared" si="2"/>
        <v>70619</v>
      </c>
      <c r="AC14" s="22">
        <f t="shared" si="3"/>
        <v>30</v>
      </c>
      <c r="AD14" s="25">
        <v>3</v>
      </c>
      <c r="AI14" s="24">
        <v>235397</v>
      </c>
      <c r="AJ14" s="115">
        <v>70619</v>
      </c>
      <c r="AK14" s="17">
        <v>30</v>
      </c>
      <c r="AL14" s="116">
        <v>105929</v>
      </c>
      <c r="AM14" s="18">
        <v>45</v>
      </c>
      <c r="AN14" s="117">
        <v>47079</v>
      </c>
      <c r="AO14" s="19">
        <v>20</v>
      </c>
      <c r="AP14" s="118">
        <v>11770</v>
      </c>
      <c r="AQ14" s="20">
        <v>5</v>
      </c>
      <c r="AR14" s="138">
        <f t="shared" si="4"/>
        <v>58849</v>
      </c>
      <c r="AS14" s="22">
        <f t="shared" si="5"/>
        <v>25</v>
      </c>
      <c r="AT14" s="25">
        <v>3</v>
      </c>
    </row>
    <row r="15" spans="2:49" x14ac:dyDescent="0.35">
      <c r="B15" s="223"/>
      <c r="C15" s="24" t="s">
        <v>86</v>
      </c>
      <c r="D15" s="24">
        <v>164875</v>
      </c>
      <c r="E15" s="115">
        <v>41219</v>
      </c>
      <c r="F15" s="17">
        <v>25</v>
      </c>
      <c r="G15" s="116">
        <v>74194</v>
      </c>
      <c r="H15" s="18">
        <v>45</v>
      </c>
      <c r="I15" s="117">
        <v>41219</v>
      </c>
      <c r="J15" s="19">
        <v>25</v>
      </c>
      <c r="K15" s="118">
        <v>8244</v>
      </c>
      <c r="L15" s="20">
        <v>5</v>
      </c>
      <c r="M15" s="138">
        <f t="shared" si="0"/>
        <v>49463</v>
      </c>
      <c r="N15" s="22">
        <f t="shared" si="1"/>
        <v>30</v>
      </c>
      <c r="O15" s="25">
        <v>3</v>
      </c>
      <c r="S15" s="24">
        <v>164875</v>
      </c>
      <c r="T15" s="115">
        <v>32975</v>
      </c>
      <c r="U15" s="17">
        <v>20</v>
      </c>
      <c r="V15" s="116">
        <v>82438</v>
      </c>
      <c r="W15" s="18">
        <v>50</v>
      </c>
      <c r="X15" s="117">
        <v>41219</v>
      </c>
      <c r="Y15" s="19">
        <v>25</v>
      </c>
      <c r="Z15" s="118">
        <v>8244</v>
      </c>
      <c r="AA15" s="20">
        <v>5</v>
      </c>
      <c r="AB15" s="138">
        <f t="shared" si="2"/>
        <v>49463</v>
      </c>
      <c r="AC15" s="22">
        <f t="shared" si="3"/>
        <v>30</v>
      </c>
      <c r="AD15" s="25">
        <v>3</v>
      </c>
      <c r="AI15" s="24">
        <v>164875</v>
      </c>
      <c r="AJ15" s="115">
        <v>41219</v>
      </c>
      <c r="AK15" s="17">
        <v>25</v>
      </c>
      <c r="AL15" s="116">
        <v>82438</v>
      </c>
      <c r="AM15" s="18">
        <v>50</v>
      </c>
      <c r="AN15" s="117">
        <v>32975</v>
      </c>
      <c r="AO15" s="19">
        <v>20</v>
      </c>
      <c r="AP15" s="118">
        <v>8244</v>
      </c>
      <c r="AQ15" s="20">
        <v>5</v>
      </c>
      <c r="AR15" s="138">
        <f t="shared" si="4"/>
        <v>41219</v>
      </c>
      <c r="AS15" s="22">
        <f t="shared" si="5"/>
        <v>25</v>
      </c>
      <c r="AT15" s="25">
        <v>3</v>
      </c>
    </row>
    <row r="16" spans="2:49" x14ac:dyDescent="0.35">
      <c r="B16" s="223"/>
      <c r="C16" s="24" t="s">
        <v>87</v>
      </c>
      <c r="D16" s="24">
        <v>159330</v>
      </c>
      <c r="E16" s="115">
        <v>47799</v>
      </c>
      <c r="F16" s="17">
        <v>30</v>
      </c>
      <c r="G16" s="116">
        <v>87632</v>
      </c>
      <c r="H16" s="18">
        <v>55</v>
      </c>
      <c r="I16" s="117">
        <v>15933</v>
      </c>
      <c r="J16" s="19">
        <v>10</v>
      </c>
      <c r="K16" s="118">
        <v>7967</v>
      </c>
      <c r="L16" s="20">
        <v>5</v>
      </c>
      <c r="M16" s="138">
        <f t="shared" si="0"/>
        <v>23900</v>
      </c>
      <c r="N16" s="22">
        <f t="shared" si="1"/>
        <v>15</v>
      </c>
      <c r="O16" s="23">
        <v>2</v>
      </c>
      <c r="S16" s="24">
        <v>159330</v>
      </c>
      <c r="T16" s="115">
        <v>39833</v>
      </c>
      <c r="U16" s="17">
        <v>25</v>
      </c>
      <c r="V16" s="116">
        <v>87632</v>
      </c>
      <c r="W16" s="18">
        <v>55</v>
      </c>
      <c r="X16" s="117">
        <v>23900</v>
      </c>
      <c r="Y16" s="19">
        <v>15</v>
      </c>
      <c r="Z16" s="118">
        <v>7967</v>
      </c>
      <c r="AA16" s="20">
        <v>5</v>
      </c>
      <c r="AB16" s="138">
        <f t="shared" si="2"/>
        <v>31867</v>
      </c>
      <c r="AC16" s="22">
        <f t="shared" si="3"/>
        <v>20</v>
      </c>
      <c r="AD16" s="25">
        <v>3</v>
      </c>
      <c r="AI16" s="24">
        <v>159330</v>
      </c>
      <c r="AJ16" s="115">
        <v>55766</v>
      </c>
      <c r="AK16" s="17">
        <v>35</v>
      </c>
      <c r="AL16" s="116">
        <v>79665</v>
      </c>
      <c r="AM16" s="18">
        <v>50</v>
      </c>
      <c r="AN16" s="117">
        <v>15933</v>
      </c>
      <c r="AO16" s="19">
        <v>10</v>
      </c>
      <c r="AP16" s="118">
        <v>7967</v>
      </c>
      <c r="AQ16" s="20">
        <v>5</v>
      </c>
      <c r="AR16" s="138">
        <f t="shared" si="4"/>
        <v>23900</v>
      </c>
      <c r="AS16" s="22">
        <f t="shared" si="5"/>
        <v>15</v>
      </c>
      <c r="AT16" s="23">
        <v>2</v>
      </c>
    </row>
    <row r="17" spans="2:49" x14ac:dyDescent="0.35">
      <c r="B17" s="223"/>
      <c r="C17" s="24" t="s">
        <v>14</v>
      </c>
      <c r="D17" s="24">
        <v>140630</v>
      </c>
      <c r="E17" s="115">
        <v>28126</v>
      </c>
      <c r="F17" s="17">
        <v>20</v>
      </c>
      <c r="G17" s="116">
        <v>70315</v>
      </c>
      <c r="H17" s="18">
        <v>50</v>
      </c>
      <c r="I17" s="117">
        <v>35158</v>
      </c>
      <c r="J17" s="19">
        <v>25</v>
      </c>
      <c r="K17" s="118">
        <v>7032</v>
      </c>
      <c r="L17" s="20">
        <v>5</v>
      </c>
      <c r="M17" s="138">
        <f t="shared" si="0"/>
        <v>42190</v>
      </c>
      <c r="N17" s="22">
        <f t="shared" si="1"/>
        <v>30</v>
      </c>
      <c r="O17" s="25">
        <v>3</v>
      </c>
      <c r="S17" s="24">
        <v>140630</v>
      </c>
      <c r="T17" s="115">
        <v>28126</v>
      </c>
      <c r="U17" s="17">
        <v>20</v>
      </c>
      <c r="V17" s="116">
        <v>56252</v>
      </c>
      <c r="W17" s="18">
        <v>40</v>
      </c>
      <c r="X17" s="117">
        <v>49221</v>
      </c>
      <c r="Y17" s="19">
        <v>35</v>
      </c>
      <c r="Z17" s="118">
        <v>7032</v>
      </c>
      <c r="AA17" s="20">
        <v>5</v>
      </c>
      <c r="AB17" s="138">
        <f t="shared" si="2"/>
        <v>56253</v>
      </c>
      <c r="AC17" s="22">
        <f t="shared" si="3"/>
        <v>40</v>
      </c>
      <c r="AD17" s="25">
        <v>3</v>
      </c>
      <c r="AI17" s="24">
        <v>140630</v>
      </c>
      <c r="AJ17" s="115">
        <v>35158</v>
      </c>
      <c r="AK17" s="17">
        <v>25</v>
      </c>
      <c r="AL17" s="116">
        <v>70315</v>
      </c>
      <c r="AM17" s="18">
        <v>50</v>
      </c>
      <c r="AN17" s="117">
        <v>28126</v>
      </c>
      <c r="AO17" s="19">
        <v>20</v>
      </c>
      <c r="AP17" s="118">
        <v>7032</v>
      </c>
      <c r="AQ17" s="20">
        <v>5</v>
      </c>
      <c r="AR17" s="138">
        <f t="shared" si="4"/>
        <v>35158</v>
      </c>
      <c r="AS17" s="22">
        <f t="shared" si="5"/>
        <v>25</v>
      </c>
      <c r="AT17" s="25">
        <v>3</v>
      </c>
    </row>
    <row r="18" spans="2:49" x14ac:dyDescent="0.35">
      <c r="B18" s="223"/>
      <c r="C18" s="24" t="s">
        <v>88</v>
      </c>
      <c r="D18" s="24">
        <v>116362</v>
      </c>
      <c r="E18" s="115">
        <v>23272</v>
      </c>
      <c r="F18" s="17">
        <v>20</v>
      </c>
      <c r="G18" s="116">
        <v>58181</v>
      </c>
      <c r="H18" s="18">
        <v>50</v>
      </c>
      <c r="I18" s="117">
        <v>29091</v>
      </c>
      <c r="J18" s="19">
        <v>25</v>
      </c>
      <c r="K18" s="118">
        <v>5818</v>
      </c>
      <c r="L18" s="20">
        <v>5</v>
      </c>
      <c r="M18" s="138">
        <f t="shared" si="0"/>
        <v>34909</v>
      </c>
      <c r="N18" s="22">
        <f t="shared" si="1"/>
        <v>30</v>
      </c>
      <c r="O18" s="25">
        <v>3</v>
      </c>
      <c r="S18" s="24">
        <v>116362</v>
      </c>
      <c r="T18" s="115">
        <v>23272</v>
      </c>
      <c r="U18" s="17">
        <v>20</v>
      </c>
      <c r="V18" s="116">
        <v>52363</v>
      </c>
      <c r="W18" s="18">
        <v>45</v>
      </c>
      <c r="X18" s="117">
        <v>34909</v>
      </c>
      <c r="Y18" s="19">
        <v>30</v>
      </c>
      <c r="Z18" s="118">
        <v>5818</v>
      </c>
      <c r="AA18" s="20">
        <v>5</v>
      </c>
      <c r="AB18" s="138">
        <f t="shared" si="2"/>
        <v>40727</v>
      </c>
      <c r="AC18" s="22">
        <f t="shared" si="3"/>
        <v>35</v>
      </c>
      <c r="AD18" s="25">
        <v>3</v>
      </c>
      <c r="AI18" s="24">
        <v>116362</v>
      </c>
      <c r="AJ18" s="115">
        <v>29091</v>
      </c>
      <c r="AK18" s="17">
        <v>25</v>
      </c>
      <c r="AL18" s="116">
        <v>58181</v>
      </c>
      <c r="AM18" s="18">
        <v>50</v>
      </c>
      <c r="AN18" s="117">
        <v>23272</v>
      </c>
      <c r="AO18" s="19">
        <v>20</v>
      </c>
      <c r="AP18" s="118">
        <v>5818</v>
      </c>
      <c r="AQ18" s="20">
        <v>5</v>
      </c>
      <c r="AR18" s="138">
        <f t="shared" si="4"/>
        <v>29090</v>
      </c>
      <c r="AS18" s="22">
        <f t="shared" si="5"/>
        <v>25</v>
      </c>
      <c r="AT18" s="25">
        <v>3</v>
      </c>
    </row>
    <row r="19" spans="2:49" s="33" customFormat="1" x14ac:dyDescent="0.35">
      <c r="B19" s="223"/>
      <c r="C19" s="26" t="s">
        <v>89</v>
      </c>
      <c r="D19" s="26">
        <v>133495</v>
      </c>
      <c r="E19" s="119">
        <v>26699</v>
      </c>
      <c r="F19" s="27">
        <v>20</v>
      </c>
      <c r="G19" s="120">
        <v>66748</v>
      </c>
      <c r="H19" s="28">
        <v>50</v>
      </c>
      <c r="I19" s="121">
        <v>33374</v>
      </c>
      <c r="J19" s="29">
        <v>25</v>
      </c>
      <c r="K19" s="122">
        <v>6675</v>
      </c>
      <c r="L19" s="30">
        <v>5</v>
      </c>
      <c r="M19" s="138">
        <f t="shared" si="0"/>
        <v>40049</v>
      </c>
      <c r="N19" s="31">
        <f t="shared" si="1"/>
        <v>30</v>
      </c>
      <c r="O19" s="32">
        <v>3</v>
      </c>
      <c r="P19"/>
      <c r="Q19"/>
      <c r="R19"/>
      <c r="S19" s="26">
        <v>133495</v>
      </c>
      <c r="T19" s="119">
        <v>26699</v>
      </c>
      <c r="U19" s="27">
        <v>20</v>
      </c>
      <c r="V19" s="120">
        <v>66748</v>
      </c>
      <c r="W19" s="28">
        <v>50</v>
      </c>
      <c r="X19" s="121">
        <v>33374</v>
      </c>
      <c r="Y19" s="29">
        <v>25</v>
      </c>
      <c r="Z19" s="122">
        <v>6675</v>
      </c>
      <c r="AA19" s="30">
        <v>5</v>
      </c>
      <c r="AB19" s="138">
        <f t="shared" si="2"/>
        <v>40049</v>
      </c>
      <c r="AC19" s="31">
        <f t="shared" si="3"/>
        <v>30</v>
      </c>
      <c r="AD19" s="32">
        <v>3</v>
      </c>
      <c r="AE19"/>
      <c r="AF19"/>
      <c r="AG19"/>
      <c r="AH19"/>
      <c r="AI19" s="26">
        <v>133495</v>
      </c>
      <c r="AJ19" s="119">
        <v>33374</v>
      </c>
      <c r="AK19" s="27">
        <v>25</v>
      </c>
      <c r="AL19" s="120">
        <v>73422</v>
      </c>
      <c r="AM19" s="28">
        <v>55</v>
      </c>
      <c r="AN19" s="121">
        <v>20024</v>
      </c>
      <c r="AO19" s="29">
        <v>15</v>
      </c>
      <c r="AP19" s="122">
        <v>6675</v>
      </c>
      <c r="AQ19" s="30">
        <v>5</v>
      </c>
      <c r="AR19" s="138">
        <f t="shared" si="4"/>
        <v>26699</v>
      </c>
      <c r="AS19" s="31">
        <f t="shared" si="5"/>
        <v>20</v>
      </c>
      <c r="AT19" s="32">
        <v>3</v>
      </c>
      <c r="AU19"/>
      <c r="AV19"/>
      <c r="AW19"/>
    </row>
    <row r="20" spans="2:49" ht="15" thickBot="1" x14ac:dyDescent="0.4">
      <c r="B20" s="223"/>
      <c r="C20" s="34" t="s">
        <v>15</v>
      </c>
      <c r="D20" s="35">
        <f>SUM(D4:D19)</f>
        <v>2426498</v>
      </c>
      <c r="E20" s="36">
        <f>SUM(E4:E19)</f>
        <v>679097</v>
      </c>
      <c r="F20" s="37">
        <f>E20/D20*100</f>
        <v>27.986711713753731</v>
      </c>
      <c r="G20" s="38">
        <f>SUM(G4:G19)</f>
        <v>1151290</v>
      </c>
      <c r="H20" s="39">
        <f>G20/D20*100</f>
        <v>47.446567027873094</v>
      </c>
      <c r="I20" s="40">
        <f>SUM(I4:I19)</f>
        <v>481311</v>
      </c>
      <c r="J20" s="41">
        <f>I20/D20*100</f>
        <v>19.835623190293173</v>
      </c>
      <c r="K20" s="42">
        <f>SUM(K4:K19)</f>
        <v>114807</v>
      </c>
      <c r="L20" s="43">
        <f>K20/D20*100</f>
        <v>4.7313865496695238</v>
      </c>
      <c r="M20" s="44">
        <f>SUM(M4:M19)</f>
        <v>596118</v>
      </c>
      <c r="N20" s="45">
        <f>M20/D20*100</f>
        <v>24.567009739962696</v>
      </c>
      <c r="O20"/>
      <c r="P20" s="108">
        <f>E20+G20+I20+K20</f>
        <v>2426505</v>
      </c>
      <c r="Q20" s="108">
        <f>D20-P20</f>
        <v>-7</v>
      </c>
      <c r="S20" s="35">
        <f>SUM(S4:S19)</f>
        <v>2426498</v>
      </c>
      <c r="T20" s="36">
        <f>SUM(T4:T19)</f>
        <v>626483</v>
      </c>
      <c r="U20" s="37">
        <f>T20/S20*100</f>
        <v>25.818401663632116</v>
      </c>
      <c r="V20" s="38">
        <f>SUM(V4:V19)</f>
        <v>1095000</v>
      </c>
      <c r="W20" s="39">
        <f>V20/S20*100</f>
        <v>45.126762931599366</v>
      </c>
      <c r="X20" s="40">
        <f>SUM(X4:X19)</f>
        <v>588933</v>
      </c>
      <c r="Y20" s="41">
        <f>X20/S20*100</f>
        <v>24.27090399415124</v>
      </c>
      <c r="Z20" s="42">
        <f>SUM(Z4:Z19)</f>
        <v>116089</v>
      </c>
      <c r="AA20" s="43">
        <f>Z20/S20*100</f>
        <v>4.784219892206794</v>
      </c>
      <c r="AB20" s="44">
        <f>SUM(AB4:AB19)</f>
        <v>705022</v>
      </c>
      <c r="AC20" s="45">
        <f>AB20/S20*100</f>
        <v>29.055123886358036</v>
      </c>
      <c r="AD20"/>
      <c r="AE20" s="108">
        <f>T20+V20+X20+Z20</f>
        <v>2426505</v>
      </c>
      <c r="AF20" s="108">
        <f>S20-AE20</f>
        <v>-7</v>
      </c>
      <c r="AI20" s="35">
        <f>SUM(AI4:AI19)</f>
        <v>2426498</v>
      </c>
      <c r="AJ20" s="36">
        <f>SUM(AJ4:AJ19)</f>
        <v>714244</v>
      </c>
      <c r="AK20" s="37">
        <f>AJ20/AI20*100</f>
        <v>29.435177774718959</v>
      </c>
      <c r="AL20" s="38">
        <f>SUM(AL4:AL19)</f>
        <v>1245049</v>
      </c>
      <c r="AM20" s="39">
        <f>AL20/AI20*100</f>
        <v>51.310530649520423</v>
      </c>
      <c r="AN20" s="40">
        <f>SUM(AN4:AN19)</f>
        <v>352406</v>
      </c>
      <c r="AO20" s="41">
        <f>AN20/AI20*100</f>
        <v>14.523234719336262</v>
      </c>
      <c r="AP20" s="42">
        <f>SUM(AP4:AP19)</f>
        <v>114807</v>
      </c>
      <c r="AQ20" s="43">
        <f>AP20/AI20*100</f>
        <v>4.7313865496695238</v>
      </c>
      <c r="AR20" s="44">
        <f>SUM(AR4:AR19)</f>
        <v>467213</v>
      </c>
      <c r="AS20" s="45">
        <f>AR20/AI20*100</f>
        <v>19.254621269005785</v>
      </c>
      <c r="AT20"/>
      <c r="AU20" s="108">
        <f>AJ20+AL20+AN20+AP20</f>
        <v>2426506</v>
      </c>
      <c r="AV20" s="108">
        <f>AI20-AU20</f>
        <v>-8</v>
      </c>
    </row>
    <row r="21" spans="2:49" x14ac:dyDescent="0.35">
      <c r="B21" s="222" t="s">
        <v>16</v>
      </c>
      <c r="C21" s="9" t="s">
        <v>90</v>
      </c>
      <c r="D21" s="9">
        <v>155019</v>
      </c>
      <c r="E21" s="111">
        <v>108513</v>
      </c>
      <c r="F21" s="10">
        <v>70</v>
      </c>
      <c r="G21" s="112">
        <v>23253</v>
      </c>
      <c r="H21" s="11">
        <v>15</v>
      </c>
      <c r="I21" s="113">
        <v>15502</v>
      </c>
      <c r="J21" s="12">
        <v>10</v>
      </c>
      <c r="K21" s="114">
        <v>7751</v>
      </c>
      <c r="L21" s="13">
        <v>5</v>
      </c>
      <c r="M21" s="139">
        <f>I21+K21</f>
        <v>23253</v>
      </c>
      <c r="N21" s="15">
        <f t="shared" si="1"/>
        <v>15</v>
      </c>
      <c r="O21" s="16">
        <v>2</v>
      </c>
      <c r="S21" s="9">
        <v>155019</v>
      </c>
      <c r="T21" s="111">
        <v>77510</v>
      </c>
      <c r="U21" s="10">
        <v>50</v>
      </c>
      <c r="V21" s="112">
        <v>46506</v>
      </c>
      <c r="W21" s="11">
        <v>30</v>
      </c>
      <c r="X21" s="113">
        <v>23253</v>
      </c>
      <c r="Y21" s="12">
        <v>15</v>
      </c>
      <c r="Z21" s="114">
        <v>7751</v>
      </c>
      <c r="AA21" s="13">
        <v>5</v>
      </c>
      <c r="AB21" s="139">
        <f>X21+Z21</f>
        <v>31004</v>
      </c>
      <c r="AC21" s="15">
        <f t="shared" ref="AC21:AC41" si="6">AA21+Y21</f>
        <v>20</v>
      </c>
      <c r="AD21" s="16">
        <v>3</v>
      </c>
      <c r="AI21" s="9">
        <v>155019</v>
      </c>
      <c r="AJ21" s="111">
        <v>108513</v>
      </c>
      <c r="AK21" s="10">
        <v>70</v>
      </c>
      <c r="AL21" s="112">
        <v>31004</v>
      </c>
      <c r="AM21" s="11">
        <v>20</v>
      </c>
      <c r="AN21" s="113">
        <v>15502</v>
      </c>
      <c r="AO21" s="12">
        <v>10</v>
      </c>
      <c r="AP21" s="114">
        <v>0</v>
      </c>
      <c r="AQ21" s="13">
        <v>0</v>
      </c>
      <c r="AR21" s="139">
        <f>AN21+AP21</f>
        <v>15502</v>
      </c>
      <c r="AS21" s="15">
        <f t="shared" ref="AS21:AS41" si="7">AQ21+AO21</f>
        <v>10</v>
      </c>
      <c r="AT21" s="23">
        <v>2</v>
      </c>
    </row>
    <row r="22" spans="2:49" x14ac:dyDescent="0.35">
      <c r="B22" s="223"/>
      <c r="C22" s="24" t="s">
        <v>91</v>
      </c>
      <c r="D22" s="24">
        <v>58381</v>
      </c>
      <c r="E22" s="115">
        <v>32110</v>
      </c>
      <c r="F22" s="17">
        <v>55</v>
      </c>
      <c r="G22" s="116">
        <v>14595</v>
      </c>
      <c r="H22" s="18">
        <v>25</v>
      </c>
      <c r="I22" s="117">
        <v>8757</v>
      </c>
      <c r="J22" s="19">
        <v>15</v>
      </c>
      <c r="K22" s="118">
        <v>2919</v>
      </c>
      <c r="L22" s="20">
        <v>5</v>
      </c>
      <c r="M22" s="50">
        <f>I22+K22</f>
        <v>11676</v>
      </c>
      <c r="N22" s="22">
        <f t="shared" si="1"/>
        <v>20</v>
      </c>
      <c r="O22" s="25">
        <v>3</v>
      </c>
      <c r="S22" s="24">
        <v>58381</v>
      </c>
      <c r="T22" s="115">
        <v>26271</v>
      </c>
      <c r="U22" s="17">
        <v>45</v>
      </c>
      <c r="V22" s="116">
        <v>17514</v>
      </c>
      <c r="W22" s="18">
        <v>30</v>
      </c>
      <c r="X22" s="117">
        <v>11676</v>
      </c>
      <c r="Y22" s="19">
        <v>20</v>
      </c>
      <c r="Z22" s="118">
        <v>2919</v>
      </c>
      <c r="AA22" s="20">
        <v>5</v>
      </c>
      <c r="AB22" s="50">
        <f>X22+Z22</f>
        <v>14595</v>
      </c>
      <c r="AC22" s="22">
        <f t="shared" si="6"/>
        <v>25</v>
      </c>
      <c r="AD22" s="25">
        <v>3</v>
      </c>
      <c r="AI22" s="24">
        <v>58381</v>
      </c>
      <c r="AJ22" s="115">
        <v>37948</v>
      </c>
      <c r="AK22" s="17">
        <v>65</v>
      </c>
      <c r="AL22" s="116">
        <v>14595</v>
      </c>
      <c r="AM22" s="18">
        <v>25</v>
      </c>
      <c r="AN22" s="117">
        <v>5838</v>
      </c>
      <c r="AO22" s="19">
        <v>10</v>
      </c>
      <c r="AP22" s="118">
        <v>0</v>
      </c>
      <c r="AQ22" s="20">
        <v>0</v>
      </c>
      <c r="AR22" s="50">
        <f>AN22+AP22</f>
        <v>5838</v>
      </c>
      <c r="AS22" s="22">
        <f t="shared" si="7"/>
        <v>10</v>
      </c>
      <c r="AT22" s="23">
        <v>2</v>
      </c>
    </row>
    <row r="23" spans="2:49" x14ac:dyDescent="0.35">
      <c r="B23" s="223"/>
      <c r="C23" s="24" t="s">
        <v>92</v>
      </c>
      <c r="D23" s="24">
        <v>107452</v>
      </c>
      <c r="E23" s="115">
        <v>48353</v>
      </c>
      <c r="F23" s="17">
        <v>45</v>
      </c>
      <c r="G23" s="116">
        <v>42981</v>
      </c>
      <c r="H23" s="18">
        <v>40</v>
      </c>
      <c r="I23" s="117">
        <v>10745</v>
      </c>
      <c r="J23" s="19">
        <v>10</v>
      </c>
      <c r="K23" s="118">
        <v>5373</v>
      </c>
      <c r="L23" s="20">
        <v>5</v>
      </c>
      <c r="M23" s="50">
        <f t="shared" ref="M23:M41" si="8">I23+K23</f>
        <v>16118</v>
      </c>
      <c r="N23" s="22">
        <f t="shared" si="1"/>
        <v>15</v>
      </c>
      <c r="O23" s="23">
        <v>2</v>
      </c>
      <c r="S23" s="24">
        <v>107452</v>
      </c>
      <c r="T23" s="115">
        <v>42981</v>
      </c>
      <c r="U23" s="17">
        <v>40</v>
      </c>
      <c r="V23" s="116">
        <v>42981</v>
      </c>
      <c r="W23" s="18">
        <v>40</v>
      </c>
      <c r="X23" s="117">
        <v>16118</v>
      </c>
      <c r="Y23" s="19">
        <v>15</v>
      </c>
      <c r="Z23" s="118">
        <v>5373</v>
      </c>
      <c r="AA23" s="20">
        <v>5</v>
      </c>
      <c r="AB23" s="50">
        <f t="shared" ref="AB23:AB41" si="9">X23+Z23</f>
        <v>21491</v>
      </c>
      <c r="AC23" s="22">
        <f t="shared" si="6"/>
        <v>20</v>
      </c>
      <c r="AD23" s="25">
        <v>3</v>
      </c>
      <c r="AI23" s="24">
        <v>107452</v>
      </c>
      <c r="AJ23" s="115">
        <v>69844</v>
      </c>
      <c r="AK23" s="17">
        <v>65</v>
      </c>
      <c r="AL23" s="116">
        <v>26863</v>
      </c>
      <c r="AM23" s="18">
        <v>25</v>
      </c>
      <c r="AN23" s="117">
        <v>10745</v>
      </c>
      <c r="AO23" s="19">
        <v>10</v>
      </c>
      <c r="AP23" s="118">
        <v>0</v>
      </c>
      <c r="AQ23" s="20">
        <v>0</v>
      </c>
      <c r="AR23" s="50">
        <f t="shared" ref="AR23:AR41" si="10">AN23+AP23</f>
        <v>10745</v>
      </c>
      <c r="AS23" s="22">
        <f t="shared" si="7"/>
        <v>10</v>
      </c>
      <c r="AT23" s="23">
        <v>2</v>
      </c>
    </row>
    <row r="24" spans="2:49" x14ac:dyDescent="0.35">
      <c r="B24" s="223"/>
      <c r="C24" s="24" t="s">
        <v>93</v>
      </c>
      <c r="D24" s="24">
        <v>148561</v>
      </c>
      <c r="E24" s="115">
        <v>66852</v>
      </c>
      <c r="F24" s="17">
        <v>45</v>
      </c>
      <c r="G24" s="116">
        <v>37140</v>
      </c>
      <c r="H24" s="18">
        <v>25</v>
      </c>
      <c r="I24" s="117">
        <v>29712</v>
      </c>
      <c r="J24" s="19">
        <v>20</v>
      </c>
      <c r="K24" s="118">
        <v>14856</v>
      </c>
      <c r="L24" s="20">
        <v>10</v>
      </c>
      <c r="M24" s="50">
        <f t="shared" si="8"/>
        <v>44568</v>
      </c>
      <c r="N24" s="22">
        <f t="shared" si="1"/>
        <v>30</v>
      </c>
      <c r="O24" s="25">
        <v>3</v>
      </c>
      <c r="S24" s="24">
        <v>148561</v>
      </c>
      <c r="T24" s="115">
        <v>51996</v>
      </c>
      <c r="U24" s="17">
        <v>35</v>
      </c>
      <c r="V24" s="116">
        <v>59424</v>
      </c>
      <c r="W24" s="18">
        <v>40</v>
      </c>
      <c r="X24" s="117">
        <v>29712</v>
      </c>
      <c r="Y24" s="19">
        <v>20</v>
      </c>
      <c r="Z24" s="118">
        <v>7428</v>
      </c>
      <c r="AA24" s="20">
        <v>5</v>
      </c>
      <c r="AB24" s="50">
        <f t="shared" si="9"/>
        <v>37140</v>
      </c>
      <c r="AC24" s="22">
        <f t="shared" si="6"/>
        <v>25</v>
      </c>
      <c r="AD24" s="25">
        <v>3</v>
      </c>
      <c r="AI24" s="24">
        <v>148561</v>
      </c>
      <c r="AJ24" s="115">
        <v>89137</v>
      </c>
      <c r="AK24" s="17">
        <v>60</v>
      </c>
      <c r="AL24" s="116">
        <v>37140</v>
      </c>
      <c r="AM24" s="18">
        <v>25</v>
      </c>
      <c r="AN24" s="117">
        <v>22284</v>
      </c>
      <c r="AO24" s="19">
        <v>15</v>
      </c>
      <c r="AP24" s="118">
        <v>0</v>
      </c>
      <c r="AQ24" s="20">
        <v>0</v>
      </c>
      <c r="AR24" s="50">
        <f t="shared" si="10"/>
        <v>22284</v>
      </c>
      <c r="AS24" s="22">
        <f t="shared" si="7"/>
        <v>15</v>
      </c>
      <c r="AT24" s="23">
        <v>2</v>
      </c>
    </row>
    <row r="25" spans="2:49" x14ac:dyDescent="0.35">
      <c r="B25" s="223"/>
      <c r="C25" s="24" t="s">
        <v>94</v>
      </c>
      <c r="D25" s="24">
        <v>276528</v>
      </c>
      <c r="E25" s="115">
        <v>165917</v>
      </c>
      <c r="F25" s="17">
        <v>60</v>
      </c>
      <c r="G25" s="116">
        <v>69132</v>
      </c>
      <c r="H25" s="18">
        <v>25</v>
      </c>
      <c r="I25" s="117">
        <v>27653</v>
      </c>
      <c r="J25" s="19">
        <v>10</v>
      </c>
      <c r="K25" s="118">
        <v>13826</v>
      </c>
      <c r="L25" s="20">
        <v>5</v>
      </c>
      <c r="M25" s="50">
        <f t="shared" si="8"/>
        <v>41479</v>
      </c>
      <c r="N25" s="22">
        <f t="shared" si="1"/>
        <v>15</v>
      </c>
      <c r="O25" s="23">
        <v>2</v>
      </c>
      <c r="S25" s="24">
        <v>276528</v>
      </c>
      <c r="T25" s="115">
        <v>110611</v>
      </c>
      <c r="U25" s="17">
        <v>40</v>
      </c>
      <c r="V25" s="116">
        <v>96785</v>
      </c>
      <c r="W25" s="18">
        <v>35</v>
      </c>
      <c r="X25" s="117">
        <v>41479</v>
      </c>
      <c r="Y25" s="19">
        <v>15</v>
      </c>
      <c r="Z25" s="118">
        <v>27653</v>
      </c>
      <c r="AA25" s="20">
        <v>10</v>
      </c>
      <c r="AB25" s="50">
        <f t="shared" si="9"/>
        <v>69132</v>
      </c>
      <c r="AC25" s="22">
        <f t="shared" si="6"/>
        <v>25</v>
      </c>
      <c r="AD25" s="25">
        <v>3</v>
      </c>
      <c r="AI25" s="24">
        <v>276528</v>
      </c>
      <c r="AJ25" s="115">
        <v>207396</v>
      </c>
      <c r="AK25" s="17">
        <v>75</v>
      </c>
      <c r="AL25" s="116">
        <v>55306</v>
      </c>
      <c r="AM25" s="18">
        <v>20</v>
      </c>
      <c r="AN25" s="117">
        <v>13826</v>
      </c>
      <c r="AO25" s="19">
        <v>5</v>
      </c>
      <c r="AP25" s="118">
        <v>0</v>
      </c>
      <c r="AQ25" s="20">
        <v>0</v>
      </c>
      <c r="AR25" s="50">
        <f t="shared" si="10"/>
        <v>13826</v>
      </c>
      <c r="AS25" s="22">
        <f t="shared" si="7"/>
        <v>5</v>
      </c>
      <c r="AT25" s="23">
        <v>2</v>
      </c>
    </row>
    <row r="26" spans="2:49" x14ac:dyDescent="0.35">
      <c r="B26" s="223"/>
      <c r="C26" s="24" t="s">
        <v>17</v>
      </c>
      <c r="D26" s="24">
        <v>167424</v>
      </c>
      <c r="E26" s="115">
        <v>117197</v>
      </c>
      <c r="F26" s="17">
        <v>70</v>
      </c>
      <c r="G26" s="116">
        <v>25114</v>
      </c>
      <c r="H26" s="18">
        <v>15</v>
      </c>
      <c r="I26" s="117">
        <v>16742</v>
      </c>
      <c r="J26" s="19">
        <v>10</v>
      </c>
      <c r="K26" s="118">
        <v>8371</v>
      </c>
      <c r="L26" s="20">
        <v>5</v>
      </c>
      <c r="M26" s="50">
        <f t="shared" si="8"/>
        <v>25113</v>
      </c>
      <c r="N26" s="22">
        <f t="shared" si="1"/>
        <v>15</v>
      </c>
      <c r="O26" s="23">
        <v>2</v>
      </c>
      <c r="S26" s="24">
        <v>167424</v>
      </c>
      <c r="T26" s="115">
        <v>100454</v>
      </c>
      <c r="U26" s="17">
        <v>60</v>
      </c>
      <c r="V26" s="116">
        <v>41856</v>
      </c>
      <c r="W26" s="18">
        <v>25</v>
      </c>
      <c r="X26" s="117">
        <v>16742</v>
      </c>
      <c r="Y26" s="19">
        <v>10</v>
      </c>
      <c r="Z26" s="118">
        <v>8371</v>
      </c>
      <c r="AA26" s="20">
        <v>5</v>
      </c>
      <c r="AB26" s="50">
        <f t="shared" si="9"/>
        <v>25113</v>
      </c>
      <c r="AC26" s="22">
        <f t="shared" si="6"/>
        <v>15</v>
      </c>
      <c r="AD26" s="23">
        <v>2</v>
      </c>
      <c r="AI26" s="24">
        <v>167424</v>
      </c>
      <c r="AJ26" s="115">
        <v>117197</v>
      </c>
      <c r="AK26" s="17">
        <v>70</v>
      </c>
      <c r="AL26" s="116">
        <v>41856</v>
      </c>
      <c r="AM26" s="18">
        <v>25</v>
      </c>
      <c r="AN26" s="117">
        <v>8371</v>
      </c>
      <c r="AO26" s="19">
        <v>5</v>
      </c>
      <c r="AP26" s="118">
        <v>0</v>
      </c>
      <c r="AQ26" s="20">
        <v>0</v>
      </c>
      <c r="AR26" s="50">
        <f t="shared" si="10"/>
        <v>8371</v>
      </c>
      <c r="AS26" s="22">
        <f t="shared" si="7"/>
        <v>5</v>
      </c>
      <c r="AT26" s="23">
        <v>2</v>
      </c>
    </row>
    <row r="27" spans="2:49" x14ac:dyDescent="0.35">
      <c r="B27" s="223"/>
      <c r="C27" s="24" t="s">
        <v>95</v>
      </c>
      <c r="D27" s="24">
        <v>167424</v>
      </c>
      <c r="E27" s="115">
        <v>92083</v>
      </c>
      <c r="F27" s="17">
        <v>55</v>
      </c>
      <c r="G27" s="116">
        <v>50227</v>
      </c>
      <c r="H27" s="18">
        <v>30</v>
      </c>
      <c r="I27" s="117">
        <v>16742</v>
      </c>
      <c r="J27" s="19">
        <v>10</v>
      </c>
      <c r="K27" s="118">
        <v>8371</v>
      </c>
      <c r="L27" s="20">
        <v>5</v>
      </c>
      <c r="M27" s="50">
        <f t="shared" si="8"/>
        <v>25113</v>
      </c>
      <c r="N27" s="22">
        <f t="shared" si="1"/>
        <v>15</v>
      </c>
      <c r="O27" s="23">
        <v>2</v>
      </c>
      <c r="S27" s="24">
        <v>167424</v>
      </c>
      <c r="T27" s="115">
        <v>50227</v>
      </c>
      <c r="U27" s="17">
        <v>30</v>
      </c>
      <c r="V27" s="116">
        <v>66970</v>
      </c>
      <c r="W27" s="18">
        <v>40</v>
      </c>
      <c r="X27" s="117">
        <v>33485</v>
      </c>
      <c r="Y27" s="19">
        <v>20</v>
      </c>
      <c r="Z27" s="118">
        <v>16742</v>
      </c>
      <c r="AA27" s="20">
        <v>10</v>
      </c>
      <c r="AB27" s="50">
        <f t="shared" si="9"/>
        <v>50227</v>
      </c>
      <c r="AC27" s="22">
        <f t="shared" si="6"/>
        <v>30</v>
      </c>
      <c r="AD27" s="25">
        <v>3</v>
      </c>
      <c r="AI27" s="24">
        <v>167424</v>
      </c>
      <c r="AJ27" s="115">
        <v>108826</v>
      </c>
      <c r="AK27" s="17">
        <v>65</v>
      </c>
      <c r="AL27" s="116">
        <v>33485</v>
      </c>
      <c r="AM27" s="18">
        <v>20</v>
      </c>
      <c r="AN27" s="117">
        <v>25114</v>
      </c>
      <c r="AO27" s="19">
        <v>15</v>
      </c>
      <c r="AP27" s="118">
        <v>0</v>
      </c>
      <c r="AQ27" s="20">
        <v>0</v>
      </c>
      <c r="AR27" s="50">
        <f t="shared" si="10"/>
        <v>25114</v>
      </c>
      <c r="AS27" s="22">
        <f t="shared" si="7"/>
        <v>15</v>
      </c>
      <c r="AT27" s="23">
        <v>2</v>
      </c>
    </row>
    <row r="28" spans="2:49" x14ac:dyDescent="0.35">
      <c r="B28" s="223"/>
      <c r="C28" s="24" t="s">
        <v>96</v>
      </c>
      <c r="D28" s="24">
        <v>246157</v>
      </c>
      <c r="E28" s="115">
        <v>172310</v>
      </c>
      <c r="F28" s="17">
        <v>70</v>
      </c>
      <c r="G28" s="116">
        <v>36924</v>
      </c>
      <c r="H28" s="18">
        <v>15</v>
      </c>
      <c r="I28" s="117">
        <v>24616</v>
      </c>
      <c r="J28" s="19">
        <v>10</v>
      </c>
      <c r="K28" s="118">
        <v>12308</v>
      </c>
      <c r="L28" s="20">
        <v>5</v>
      </c>
      <c r="M28" s="50">
        <f t="shared" si="8"/>
        <v>36924</v>
      </c>
      <c r="N28" s="22">
        <f t="shared" si="1"/>
        <v>15</v>
      </c>
      <c r="O28" s="23">
        <v>2</v>
      </c>
      <c r="S28" s="24">
        <v>246157</v>
      </c>
      <c r="T28" s="115">
        <v>110771</v>
      </c>
      <c r="U28" s="17">
        <v>45</v>
      </c>
      <c r="V28" s="116">
        <v>73847</v>
      </c>
      <c r="W28" s="18">
        <v>30</v>
      </c>
      <c r="X28" s="117">
        <v>49231</v>
      </c>
      <c r="Y28" s="19">
        <v>20</v>
      </c>
      <c r="Z28" s="118">
        <v>12308</v>
      </c>
      <c r="AA28" s="20">
        <v>5</v>
      </c>
      <c r="AB28" s="50">
        <f t="shared" si="9"/>
        <v>61539</v>
      </c>
      <c r="AC28" s="22">
        <f t="shared" si="6"/>
        <v>25</v>
      </c>
      <c r="AD28" s="25">
        <v>3</v>
      </c>
      <c r="AI28" s="24">
        <v>246157</v>
      </c>
      <c r="AJ28" s="115">
        <v>184618</v>
      </c>
      <c r="AK28" s="17">
        <v>75</v>
      </c>
      <c r="AL28" s="116">
        <v>49231</v>
      </c>
      <c r="AM28" s="18">
        <v>20</v>
      </c>
      <c r="AN28" s="117">
        <v>12308</v>
      </c>
      <c r="AO28" s="19">
        <v>5</v>
      </c>
      <c r="AP28" s="118">
        <v>0</v>
      </c>
      <c r="AQ28" s="20">
        <v>0</v>
      </c>
      <c r="AR28" s="50">
        <f t="shared" si="10"/>
        <v>12308</v>
      </c>
      <c r="AS28" s="22">
        <f t="shared" si="7"/>
        <v>5</v>
      </c>
      <c r="AT28" s="23">
        <v>2</v>
      </c>
    </row>
    <row r="29" spans="2:49" x14ac:dyDescent="0.35">
      <c r="B29" s="223"/>
      <c r="C29" s="24" t="s">
        <v>97</v>
      </c>
      <c r="D29" s="24">
        <v>169548</v>
      </c>
      <c r="E29" s="115">
        <v>67819</v>
      </c>
      <c r="F29" s="17">
        <v>40</v>
      </c>
      <c r="G29" s="116">
        <v>50864</v>
      </c>
      <c r="H29" s="18">
        <v>30</v>
      </c>
      <c r="I29" s="117">
        <v>33910</v>
      </c>
      <c r="J29" s="19">
        <v>20</v>
      </c>
      <c r="K29" s="118">
        <v>16955</v>
      </c>
      <c r="L29" s="20">
        <v>10</v>
      </c>
      <c r="M29" s="50">
        <f t="shared" si="8"/>
        <v>50865</v>
      </c>
      <c r="N29" s="22">
        <f t="shared" si="1"/>
        <v>30</v>
      </c>
      <c r="O29" s="25">
        <v>3</v>
      </c>
      <c r="S29" s="24">
        <v>169548</v>
      </c>
      <c r="T29" s="115">
        <v>59342</v>
      </c>
      <c r="U29" s="17">
        <v>35</v>
      </c>
      <c r="V29" s="116">
        <v>67819</v>
      </c>
      <c r="W29" s="18">
        <v>40</v>
      </c>
      <c r="X29" s="117">
        <v>33910</v>
      </c>
      <c r="Y29" s="19">
        <v>20</v>
      </c>
      <c r="Z29" s="118">
        <v>8477</v>
      </c>
      <c r="AA29" s="20">
        <v>5</v>
      </c>
      <c r="AB29" s="50">
        <f t="shared" si="9"/>
        <v>42387</v>
      </c>
      <c r="AC29" s="22">
        <f t="shared" si="6"/>
        <v>25</v>
      </c>
      <c r="AD29" s="25">
        <v>3</v>
      </c>
      <c r="AI29" s="24">
        <v>169548</v>
      </c>
      <c r="AJ29" s="115">
        <v>101729</v>
      </c>
      <c r="AK29" s="17">
        <v>60</v>
      </c>
      <c r="AL29" s="116">
        <v>33910</v>
      </c>
      <c r="AM29" s="18">
        <v>20</v>
      </c>
      <c r="AN29" s="117">
        <v>25432</v>
      </c>
      <c r="AO29" s="19">
        <v>15</v>
      </c>
      <c r="AP29" s="118">
        <v>8477</v>
      </c>
      <c r="AQ29" s="20">
        <v>5</v>
      </c>
      <c r="AR29" s="50">
        <f t="shared" si="10"/>
        <v>33909</v>
      </c>
      <c r="AS29" s="22">
        <f t="shared" si="7"/>
        <v>20</v>
      </c>
      <c r="AT29" s="25">
        <v>3</v>
      </c>
    </row>
    <row r="30" spans="2:49" x14ac:dyDescent="0.35">
      <c r="B30" s="223"/>
      <c r="C30" s="24" t="s">
        <v>98</v>
      </c>
      <c r="D30" s="24">
        <v>228082</v>
      </c>
      <c r="E30" s="115">
        <v>159657</v>
      </c>
      <c r="F30" s="17">
        <v>70</v>
      </c>
      <c r="G30" s="116">
        <v>34212</v>
      </c>
      <c r="H30" s="18">
        <v>15</v>
      </c>
      <c r="I30" s="117">
        <v>22808</v>
      </c>
      <c r="J30" s="19">
        <v>10</v>
      </c>
      <c r="K30" s="118">
        <v>11404</v>
      </c>
      <c r="L30" s="20">
        <v>5</v>
      </c>
      <c r="M30" s="50">
        <f t="shared" si="8"/>
        <v>34212</v>
      </c>
      <c r="N30" s="22">
        <f t="shared" si="1"/>
        <v>15</v>
      </c>
      <c r="O30" s="23">
        <v>2</v>
      </c>
      <c r="S30" s="24">
        <v>228082</v>
      </c>
      <c r="T30" s="115">
        <v>102637</v>
      </c>
      <c r="U30" s="17">
        <v>45</v>
      </c>
      <c r="V30" s="116">
        <v>68425</v>
      </c>
      <c r="W30" s="18">
        <v>30</v>
      </c>
      <c r="X30" s="117">
        <v>34212</v>
      </c>
      <c r="Y30" s="19">
        <v>15</v>
      </c>
      <c r="Z30" s="118">
        <v>22808</v>
      </c>
      <c r="AA30" s="20">
        <v>10</v>
      </c>
      <c r="AB30" s="50">
        <f t="shared" si="9"/>
        <v>57020</v>
      </c>
      <c r="AC30" s="22">
        <f t="shared" si="6"/>
        <v>25</v>
      </c>
      <c r="AD30" s="25">
        <v>3</v>
      </c>
      <c r="AI30" s="24">
        <v>228082</v>
      </c>
      <c r="AJ30" s="115">
        <v>159657</v>
      </c>
      <c r="AK30" s="17">
        <v>70</v>
      </c>
      <c r="AL30" s="116">
        <v>34212</v>
      </c>
      <c r="AM30" s="18">
        <v>15</v>
      </c>
      <c r="AN30" s="117">
        <v>22808</v>
      </c>
      <c r="AO30" s="19">
        <v>10</v>
      </c>
      <c r="AP30" s="118">
        <v>11404</v>
      </c>
      <c r="AQ30" s="20">
        <v>5</v>
      </c>
      <c r="AR30" s="50">
        <f t="shared" si="10"/>
        <v>34212</v>
      </c>
      <c r="AS30" s="22">
        <f t="shared" si="7"/>
        <v>15</v>
      </c>
      <c r="AT30" s="23">
        <v>2</v>
      </c>
    </row>
    <row r="31" spans="2:49" x14ac:dyDescent="0.35">
      <c r="B31" s="223"/>
      <c r="C31" s="24" t="s">
        <v>99</v>
      </c>
      <c r="D31" s="24">
        <v>132649</v>
      </c>
      <c r="E31" s="115">
        <v>72957</v>
      </c>
      <c r="F31" s="17">
        <v>55</v>
      </c>
      <c r="G31" s="116">
        <v>39795</v>
      </c>
      <c r="H31" s="18">
        <v>30</v>
      </c>
      <c r="I31" s="117">
        <v>13265</v>
      </c>
      <c r="J31" s="19">
        <v>10</v>
      </c>
      <c r="K31" s="118">
        <v>6632</v>
      </c>
      <c r="L31" s="20">
        <v>5</v>
      </c>
      <c r="M31" s="50">
        <f t="shared" si="8"/>
        <v>19897</v>
      </c>
      <c r="N31" s="22">
        <f t="shared" si="1"/>
        <v>15</v>
      </c>
      <c r="O31" s="23">
        <v>2</v>
      </c>
      <c r="S31" s="24">
        <v>132649</v>
      </c>
      <c r="T31" s="115">
        <v>59692</v>
      </c>
      <c r="U31" s="17">
        <v>45</v>
      </c>
      <c r="V31" s="116">
        <v>53060</v>
      </c>
      <c r="W31" s="18">
        <v>40</v>
      </c>
      <c r="X31" s="117">
        <v>13265</v>
      </c>
      <c r="Y31" s="19">
        <v>10</v>
      </c>
      <c r="Z31" s="118">
        <v>6632</v>
      </c>
      <c r="AA31" s="20">
        <v>5</v>
      </c>
      <c r="AB31" s="50">
        <f t="shared" si="9"/>
        <v>19897</v>
      </c>
      <c r="AC31" s="22">
        <f t="shared" si="6"/>
        <v>15</v>
      </c>
      <c r="AD31" s="23">
        <v>2</v>
      </c>
      <c r="AI31" s="24">
        <v>132649</v>
      </c>
      <c r="AJ31" s="115">
        <v>86222</v>
      </c>
      <c r="AK31" s="17">
        <v>65</v>
      </c>
      <c r="AL31" s="116">
        <v>26530</v>
      </c>
      <c r="AM31" s="18">
        <v>20</v>
      </c>
      <c r="AN31" s="117">
        <v>13265</v>
      </c>
      <c r="AO31" s="19">
        <v>10</v>
      </c>
      <c r="AP31" s="118">
        <v>6632</v>
      </c>
      <c r="AQ31" s="20">
        <v>5</v>
      </c>
      <c r="AR31" s="50">
        <f t="shared" si="10"/>
        <v>19897</v>
      </c>
      <c r="AS31" s="22">
        <f t="shared" si="7"/>
        <v>15</v>
      </c>
      <c r="AT31" s="23">
        <v>2</v>
      </c>
    </row>
    <row r="32" spans="2:49" x14ac:dyDescent="0.35">
      <c r="B32" s="223"/>
      <c r="C32" s="24" t="s">
        <v>100</v>
      </c>
      <c r="D32" s="24">
        <v>213413</v>
      </c>
      <c r="E32" s="115">
        <v>138718</v>
      </c>
      <c r="F32" s="17">
        <v>65</v>
      </c>
      <c r="G32" s="116">
        <v>42683</v>
      </c>
      <c r="H32" s="18">
        <v>20</v>
      </c>
      <c r="I32" s="117">
        <v>21341</v>
      </c>
      <c r="J32" s="19">
        <v>10</v>
      </c>
      <c r="K32" s="118">
        <v>10671</v>
      </c>
      <c r="L32" s="20">
        <v>5</v>
      </c>
      <c r="M32" s="50">
        <f t="shared" si="8"/>
        <v>32012</v>
      </c>
      <c r="N32" s="22">
        <f t="shared" si="1"/>
        <v>15</v>
      </c>
      <c r="O32" s="23">
        <v>2</v>
      </c>
      <c r="S32" s="24">
        <v>213413</v>
      </c>
      <c r="T32" s="115">
        <v>106707</v>
      </c>
      <c r="U32" s="17">
        <v>50</v>
      </c>
      <c r="V32" s="116">
        <v>64024</v>
      </c>
      <c r="W32" s="18">
        <v>30</v>
      </c>
      <c r="X32" s="117">
        <v>32012</v>
      </c>
      <c r="Y32" s="19">
        <v>15</v>
      </c>
      <c r="Z32" s="118">
        <v>10671</v>
      </c>
      <c r="AA32" s="20">
        <v>5</v>
      </c>
      <c r="AB32" s="50">
        <f t="shared" si="9"/>
        <v>42683</v>
      </c>
      <c r="AC32" s="22">
        <f t="shared" si="6"/>
        <v>20</v>
      </c>
      <c r="AD32" s="25">
        <v>3</v>
      </c>
      <c r="AI32" s="24">
        <v>213413</v>
      </c>
      <c r="AJ32" s="115">
        <v>149389</v>
      </c>
      <c r="AK32" s="17">
        <v>70</v>
      </c>
      <c r="AL32" s="116">
        <v>42683</v>
      </c>
      <c r="AM32" s="18">
        <v>20</v>
      </c>
      <c r="AN32" s="117">
        <v>21341</v>
      </c>
      <c r="AO32" s="19">
        <v>10</v>
      </c>
      <c r="AP32" s="118">
        <v>0</v>
      </c>
      <c r="AQ32" s="20">
        <v>0</v>
      </c>
      <c r="AR32" s="50">
        <f t="shared" si="10"/>
        <v>21341</v>
      </c>
      <c r="AS32" s="22">
        <f t="shared" si="7"/>
        <v>10</v>
      </c>
      <c r="AT32" s="23">
        <v>2</v>
      </c>
    </row>
    <row r="33" spans="2:48" x14ac:dyDescent="0.35">
      <c r="B33" s="223"/>
      <c r="C33" s="24" t="s">
        <v>18</v>
      </c>
      <c r="D33" s="24">
        <v>100711</v>
      </c>
      <c r="E33" s="115">
        <v>50356</v>
      </c>
      <c r="F33" s="17">
        <v>50</v>
      </c>
      <c r="G33" s="116">
        <v>25178</v>
      </c>
      <c r="H33" s="18">
        <v>25</v>
      </c>
      <c r="I33" s="117">
        <v>20142</v>
      </c>
      <c r="J33" s="19">
        <v>20</v>
      </c>
      <c r="K33" s="118">
        <v>5036</v>
      </c>
      <c r="L33" s="20">
        <v>5</v>
      </c>
      <c r="M33" s="50">
        <f t="shared" si="8"/>
        <v>25178</v>
      </c>
      <c r="N33" s="22">
        <f t="shared" si="1"/>
        <v>25</v>
      </c>
      <c r="O33" s="25">
        <v>3</v>
      </c>
      <c r="S33" s="24">
        <v>100711</v>
      </c>
      <c r="T33" s="115">
        <v>45320</v>
      </c>
      <c r="U33" s="17">
        <v>45</v>
      </c>
      <c r="V33" s="116">
        <v>30213</v>
      </c>
      <c r="W33" s="18">
        <v>30</v>
      </c>
      <c r="X33" s="117">
        <v>20142</v>
      </c>
      <c r="Y33" s="19">
        <v>20</v>
      </c>
      <c r="Z33" s="118">
        <v>5036</v>
      </c>
      <c r="AA33" s="20">
        <v>5</v>
      </c>
      <c r="AB33" s="50">
        <f t="shared" si="9"/>
        <v>25178</v>
      </c>
      <c r="AC33" s="22">
        <f t="shared" si="6"/>
        <v>25</v>
      </c>
      <c r="AD33" s="25">
        <v>3</v>
      </c>
      <c r="AI33" s="24">
        <v>100711</v>
      </c>
      <c r="AJ33" s="115">
        <v>50356</v>
      </c>
      <c r="AK33" s="17">
        <v>50</v>
      </c>
      <c r="AL33" s="116">
        <v>35249</v>
      </c>
      <c r="AM33" s="18">
        <v>35</v>
      </c>
      <c r="AN33" s="117">
        <v>15107</v>
      </c>
      <c r="AO33" s="19">
        <v>15</v>
      </c>
      <c r="AP33" s="118">
        <v>0</v>
      </c>
      <c r="AQ33" s="20">
        <v>0</v>
      </c>
      <c r="AR33" s="50">
        <f t="shared" si="10"/>
        <v>15107</v>
      </c>
      <c r="AS33" s="22">
        <f t="shared" si="7"/>
        <v>15</v>
      </c>
      <c r="AT33" s="23">
        <v>2</v>
      </c>
    </row>
    <row r="34" spans="2:48" x14ac:dyDescent="0.35">
      <c r="B34" s="223"/>
      <c r="C34" s="24" t="s">
        <v>101</v>
      </c>
      <c r="D34" s="24">
        <v>115968</v>
      </c>
      <c r="E34" s="115">
        <v>57984</v>
      </c>
      <c r="F34" s="17">
        <v>50</v>
      </c>
      <c r="G34" s="116">
        <v>28992</v>
      </c>
      <c r="H34" s="18">
        <v>25</v>
      </c>
      <c r="I34" s="117">
        <v>23194</v>
      </c>
      <c r="J34" s="19">
        <v>20</v>
      </c>
      <c r="K34" s="118">
        <v>5798</v>
      </c>
      <c r="L34" s="20">
        <v>5</v>
      </c>
      <c r="M34" s="50">
        <f t="shared" si="8"/>
        <v>28992</v>
      </c>
      <c r="N34" s="22">
        <f t="shared" si="1"/>
        <v>25</v>
      </c>
      <c r="O34" s="25">
        <v>3</v>
      </c>
      <c r="S34" s="24">
        <v>115968</v>
      </c>
      <c r="T34" s="115">
        <v>40589</v>
      </c>
      <c r="U34" s="17">
        <v>35</v>
      </c>
      <c r="V34" s="116">
        <v>46387</v>
      </c>
      <c r="W34" s="18">
        <v>40</v>
      </c>
      <c r="X34" s="117">
        <v>23194</v>
      </c>
      <c r="Y34" s="19">
        <v>20</v>
      </c>
      <c r="Z34" s="118">
        <v>5798</v>
      </c>
      <c r="AA34" s="20">
        <v>5</v>
      </c>
      <c r="AB34" s="50">
        <f t="shared" si="9"/>
        <v>28992</v>
      </c>
      <c r="AC34" s="22">
        <f t="shared" si="6"/>
        <v>25</v>
      </c>
      <c r="AD34" s="25">
        <v>3</v>
      </c>
      <c r="AI34" s="24">
        <v>115968</v>
      </c>
      <c r="AJ34" s="115">
        <v>75379</v>
      </c>
      <c r="AK34" s="17">
        <v>65</v>
      </c>
      <c r="AL34" s="116">
        <v>28992</v>
      </c>
      <c r="AM34" s="18">
        <v>25</v>
      </c>
      <c r="AN34" s="117">
        <v>11597</v>
      </c>
      <c r="AO34" s="19">
        <v>10</v>
      </c>
      <c r="AP34" s="118">
        <v>0</v>
      </c>
      <c r="AQ34" s="20">
        <v>0</v>
      </c>
      <c r="AR34" s="50">
        <f t="shared" si="10"/>
        <v>11597</v>
      </c>
      <c r="AS34" s="22">
        <f t="shared" si="7"/>
        <v>10</v>
      </c>
      <c r="AT34" s="23">
        <v>2</v>
      </c>
    </row>
    <row r="35" spans="2:48" x14ac:dyDescent="0.35">
      <c r="B35" s="223"/>
      <c r="C35" s="24" t="s">
        <v>102</v>
      </c>
      <c r="D35" s="24">
        <v>364790</v>
      </c>
      <c r="E35" s="115">
        <v>237114</v>
      </c>
      <c r="F35" s="17">
        <v>65</v>
      </c>
      <c r="G35" s="116">
        <v>72958</v>
      </c>
      <c r="H35" s="18">
        <v>20</v>
      </c>
      <c r="I35" s="117">
        <v>36479</v>
      </c>
      <c r="J35" s="19">
        <v>10</v>
      </c>
      <c r="K35" s="118">
        <v>18240</v>
      </c>
      <c r="L35" s="20">
        <v>5</v>
      </c>
      <c r="M35" s="50">
        <f t="shared" si="8"/>
        <v>54719</v>
      </c>
      <c r="N35" s="22">
        <f t="shared" si="1"/>
        <v>15</v>
      </c>
      <c r="O35" s="23">
        <v>2</v>
      </c>
      <c r="S35" s="24">
        <v>364790</v>
      </c>
      <c r="T35" s="115">
        <v>182395</v>
      </c>
      <c r="U35" s="17">
        <v>50</v>
      </c>
      <c r="V35" s="116">
        <v>127677</v>
      </c>
      <c r="W35" s="18">
        <v>35</v>
      </c>
      <c r="X35" s="117">
        <v>36479</v>
      </c>
      <c r="Y35" s="19">
        <v>10</v>
      </c>
      <c r="Z35" s="118">
        <v>18240</v>
      </c>
      <c r="AA35" s="20">
        <v>5</v>
      </c>
      <c r="AB35" s="50">
        <f t="shared" si="9"/>
        <v>54719</v>
      </c>
      <c r="AC35" s="22">
        <f t="shared" si="6"/>
        <v>15</v>
      </c>
      <c r="AD35" s="23">
        <v>2</v>
      </c>
      <c r="AI35" s="24">
        <v>364790</v>
      </c>
      <c r="AJ35" s="115">
        <v>273593</v>
      </c>
      <c r="AK35" s="17">
        <v>75</v>
      </c>
      <c r="AL35" s="116">
        <v>72958</v>
      </c>
      <c r="AM35" s="18">
        <v>20</v>
      </c>
      <c r="AN35" s="117">
        <v>18240</v>
      </c>
      <c r="AO35" s="19">
        <v>5</v>
      </c>
      <c r="AP35" s="118">
        <v>0</v>
      </c>
      <c r="AQ35" s="20">
        <v>0</v>
      </c>
      <c r="AR35" s="50">
        <f t="shared" si="10"/>
        <v>18240</v>
      </c>
      <c r="AS35" s="22">
        <f t="shared" si="7"/>
        <v>5</v>
      </c>
      <c r="AT35" s="23">
        <v>2</v>
      </c>
    </row>
    <row r="36" spans="2:48" x14ac:dyDescent="0.35">
      <c r="B36" s="223"/>
      <c r="C36" s="24" t="s">
        <v>103</v>
      </c>
      <c r="D36" s="24">
        <v>377765</v>
      </c>
      <c r="E36" s="115">
        <v>188883</v>
      </c>
      <c r="F36" s="17">
        <v>50</v>
      </c>
      <c r="G36" s="116">
        <v>132218</v>
      </c>
      <c r="H36" s="18">
        <v>35</v>
      </c>
      <c r="I36" s="117">
        <v>56665</v>
      </c>
      <c r="J36" s="19">
        <v>15</v>
      </c>
      <c r="K36" s="118">
        <v>0</v>
      </c>
      <c r="L36" s="20">
        <v>0</v>
      </c>
      <c r="M36" s="50">
        <f t="shared" si="8"/>
        <v>56665</v>
      </c>
      <c r="N36" s="22">
        <f t="shared" si="1"/>
        <v>15</v>
      </c>
      <c r="O36" s="23">
        <v>2</v>
      </c>
      <c r="S36" s="24">
        <v>377765</v>
      </c>
      <c r="T36" s="115">
        <v>188883</v>
      </c>
      <c r="U36" s="17">
        <v>50</v>
      </c>
      <c r="V36" s="116">
        <v>94441</v>
      </c>
      <c r="W36" s="18">
        <v>25</v>
      </c>
      <c r="X36" s="117">
        <v>75553</v>
      </c>
      <c r="Y36" s="19">
        <v>20</v>
      </c>
      <c r="Z36" s="118">
        <v>18888</v>
      </c>
      <c r="AA36" s="20">
        <v>5</v>
      </c>
      <c r="AB36" s="50">
        <f t="shared" si="9"/>
        <v>94441</v>
      </c>
      <c r="AC36" s="22">
        <f t="shared" si="6"/>
        <v>25</v>
      </c>
      <c r="AD36" s="25">
        <v>3</v>
      </c>
      <c r="AI36" s="24">
        <v>377765</v>
      </c>
      <c r="AJ36" s="115">
        <v>264436</v>
      </c>
      <c r="AK36" s="17">
        <v>70</v>
      </c>
      <c r="AL36" s="116">
        <v>94441</v>
      </c>
      <c r="AM36" s="18">
        <v>25</v>
      </c>
      <c r="AN36" s="117">
        <v>18888</v>
      </c>
      <c r="AO36" s="19">
        <v>5</v>
      </c>
      <c r="AP36" s="118">
        <v>0</v>
      </c>
      <c r="AQ36" s="20">
        <v>0</v>
      </c>
      <c r="AR36" s="50">
        <f t="shared" si="10"/>
        <v>18888</v>
      </c>
      <c r="AS36" s="22">
        <f t="shared" si="7"/>
        <v>5</v>
      </c>
      <c r="AT36" s="23">
        <v>2</v>
      </c>
    </row>
    <row r="37" spans="2:48" x14ac:dyDescent="0.35">
      <c r="B37" s="223"/>
      <c r="C37" s="24" t="s">
        <v>104</v>
      </c>
      <c r="D37" s="24">
        <v>227360</v>
      </c>
      <c r="E37" s="115">
        <v>136416</v>
      </c>
      <c r="F37" s="17">
        <v>60</v>
      </c>
      <c r="G37" s="116">
        <v>56840</v>
      </c>
      <c r="H37" s="18">
        <v>25</v>
      </c>
      <c r="I37" s="117">
        <v>22736</v>
      </c>
      <c r="J37" s="19">
        <v>10</v>
      </c>
      <c r="K37" s="118">
        <v>11368</v>
      </c>
      <c r="L37" s="20">
        <v>5</v>
      </c>
      <c r="M37" s="50">
        <f t="shared" si="8"/>
        <v>34104</v>
      </c>
      <c r="N37" s="22">
        <f t="shared" si="1"/>
        <v>15</v>
      </c>
      <c r="O37" s="23">
        <v>2</v>
      </c>
      <c r="S37" s="24">
        <v>227360</v>
      </c>
      <c r="T37" s="115">
        <v>102312</v>
      </c>
      <c r="U37" s="17">
        <v>45</v>
      </c>
      <c r="V37" s="116">
        <v>68208</v>
      </c>
      <c r="W37" s="18">
        <v>30</v>
      </c>
      <c r="X37" s="117">
        <v>45472</v>
      </c>
      <c r="Y37" s="19">
        <v>20</v>
      </c>
      <c r="Z37" s="118">
        <v>11368</v>
      </c>
      <c r="AA37" s="20">
        <v>5</v>
      </c>
      <c r="AB37" s="50">
        <f t="shared" si="9"/>
        <v>56840</v>
      </c>
      <c r="AC37" s="22">
        <f t="shared" si="6"/>
        <v>25</v>
      </c>
      <c r="AD37" s="25">
        <v>3</v>
      </c>
      <c r="AI37" s="24">
        <v>227360</v>
      </c>
      <c r="AJ37" s="115">
        <v>159152</v>
      </c>
      <c r="AK37" s="17">
        <v>70</v>
      </c>
      <c r="AL37" s="116">
        <v>45472</v>
      </c>
      <c r="AM37" s="18">
        <v>20</v>
      </c>
      <c r="AN37" s="117">
        <v>22736</v>
      </c>
      <c r="AO37" s="19">
        <v>10</v>
      </c>
      <c r="AP37" s="118">
        <v>0</v>
      </c>
      <c r="AQ37" s="20">
        <v>0</v>
      </c>
      <c r="AR37" s="50">
        <f t="shared" si="10"/>
        <v>22736</v>
      </c>
      <c r="AS37" s="22">
        <f t="shared" si="7"/>
        <v>10</v>
      </c>
      <c r="AT37" s="23">
        <v>2</v>
      </c>
    </row>
    <row r="38" spans="2:48" x14ac:dyDescent="0.35">
      <c r="B38" s="223"/>
      <c r="C38" s="24" t="s">
        <v>105</v>
      </c>
      <c r="D38" s="24">
        <v>13602</v>
      </c>
      <c r="E38" s="115">
        <v>5441</v>
      </c>
      <c r="F38" s="17">
        <v>40</v>
      </c>
      <c r="G38" s="116">
        <v>4081</v>
      </c>
      <c r="H38" s="18">
        <v>30</v>
      </c>
      <c r="I38" s="117">
        <v>3401</v>
      </c>
      <c r="J38" s="19">
        <v>25</v>
      </c>
      <c r="K38" s="118">
        <v>680</v>
      </c>
      <c r="L38" s="20">
        <v>5</v>
      </c>
      <c r="M38" s="50">
        <f t="shared" si="8"/>
        <v>4081</v>
      </c>
      <c r="N38" s="22">
        <f t="shared" si="1"/>
        <v>30</v>
      </c>
      <c r="O38" s="25">
        <v>3</v>
      </c>
      <c r="S38" s="24">
        <v>13602</v>
      </c>
      <c r="T38" s="115">
        <v>4081</v>
      </c>
      <c r="U38" s="17">
        <v>30</v>
      </c>
      <c r="V38" s="116">
        <v>4761</v>
      </c>
      <c r="W38" s="18">
        <v>35</v>
      </c>
      <c r="X38" s="117">
        <v>3401</v>
      </c>
      <c r="Y38" s="19">
        <v>25</v>
      </c>
      <c r="Z38" s="118">
        <v>1360</v>
      </c>
      <c r="AA38" s="20">
        <v>10</v>
      </c>
      <c r="AB38" s="50">
        <f t="shared" si="9"/>
        <v>4761</v>
      </c>
      <c r="AC38" s="22">
        <f t="shared" si="6"/>
        <v>35</v>
      </c>
      <c r="AD38" s="25">
        <v>3</v>
      </c>
      <c r="AI38" s="24">
        <v>13602</v>
      </c>
      <c r="AJ38" s="115">
        <v>6801</v>
      </c>
      <c r="AK38" s="17">
        <v>50</v>
      </c>
      <c r="AL38" s="116">
        <v>4081</v>
      </c>
      <c r="AM38" s="18">
        <v>30</v>
      </c>
      <c r="AN38" s="117">
        <v>2040</v>
      </c>
      <c r="AO38" s="19">
        <v>15</v>
      </c>
      <c r="AP38" s="118">
        <v>680</v>
      </c>
      <c r="AQ38" s="20">
        <v>5</v>
      </c>
      <c r="AR38" s="50">
        <f t="shared" si="10"/>
        <v>2720</v>
      </c>
      <c r="AS38" s="22">
        <f t="shared" si="7"/>
        <v>20</v>
      </c>
      <c r="AT38" s="25">
        <v>3</v>
      </c>
    </row>
    <row r="39" spans="2:48" x14ac:dyDescent="0.35">
      <c r="B39" s="223"/>
      <c r="C39" s="24" t="s">
        <v>106</v>
      </c>
      <c r="D39" s="24">
        <v>53487</v>
      </c>
      <c r="E39" s="115">
        <v>26744</v>
      </c>
      <c r="F39" s="17">
        <v>50</v>
      </c>
      <c r="G39" s="116">
        <v>13372</v>
      </c>
      <c r="H39" s="18">
        <v>25</v>
      </c>
      <c r="I39" s="117">
        <v>8023</v>
      </c>
      <c r="J39" s="19">
        <v>15</v>
      </c>
      <c r="K39" s="118">
        <v>5349</v>
      </c>
      <c r="L39" s="20">
        <v>10</v>
      </c>
      <c r="M39" s="50">
        <f t="shared" si="8"/>
        <v>13372</v>
      </c>
      <c r="N39" s="22">
        <f t="shared" si="1"/>
        <v>25</v>
      </c>
      <c r="O39" s="25">
        <v>3</v>
      </c>
      <c r="S39" s="24">
        <v>53487</v>
      </c>
      <c r="T39" s="115">
        <v>21395</v>
      </c>
      <c r="U39" s="17">
        <v>40</v>
      </c>
      <c r="V39" s="116">
        <v>18720</v>
      </c>
      <c r="W39" s="18">
        <v>35</v>
      </c>
      <c r="X39" s="117">
        <v>10697</v>
      </c>
      <c r="Y39" s="19">
        <v>20</v>
      </c>
      <c r="Z39" s="118">
        <v>2674</v>
      </c>
      <c r="AA39" s="20">
        <v>5</v>
      </c>
      <c r="AB39" s="50">
        <f t="shared" si="9"/>
        <v>13371</v>
      </c>
      <c r="AC39" s="22">
        <f t="shared" si="6"/>
        <v>25</v>
      </c>
      <c r="AD39" s="25">
        <v>3</v>
      </c>
      <c r="AI39" s="24">
        <v>53487</v>
      </c>
      <c r="AJ39" s="115">
        <v>40115</v>
      </c>
      <c r="AK39" s="17">
        <v>75</v>
      </c>
      <c r="AL39" s="116">
        <v>8023</v>
      </c>
      <c r="AM39" s="18">
        <v>15</v>
      </c>
      <c r="AN39" s="117">
        <v>5349</v>
      </c>
      <c r="AO39" s="19">
        <v>10</v>
      </c>
      <c r="AP39" s="118">
        <v>0</v>
      </c>
      <c r="AQ39" s="20">
        <v>0</v>
      </c>
      <c r="AR39" s="50">
        <f t="shared" si="10"/>
        <v>5349</v>
      </c>
      <c r="AS39" s="22">
        <f t="shared" si="7"/>
        <v>10</v>
      </c>
      <c r="AT39" s="23">
        <v>2</v>
      </c>
    </row>
    <row r="40" spans="2:48" x14ac:dyDescent="0.35">
      <c r="B40" s="223"/>
      <c r="C40" s="24" t="s">
        <v>19</v>
      </c>
      <c r="D40" s="24">
        <v>304898</v>
      </c>
      <c r="E40" s="115">
        <v>167694</v>
      </c>
      <c r="F40" s="17">
        <v>55</v>
      </c>
      <c r="G40" s="116">
        <v>91469</v>
      </c>
      <c r="H40" s="18">
        <v>30</v>
      </c>
      <c r="I40" s="117">
        <v>30490</v>
      </c>
      <c r="J40" s="19">
        <v>10</v>
      </c>
      <c r="K40" s="118">
        <v>15245</v>
      </c>
      <c r="L40" s="20">
        <v>5</v>
      </c>
      <c r="M40" s="50">
        <f t="shared" si="8"/>
        <v>45735</v>
      </c>
      <c r="N40" s="22">
        <f t="shared" si="1"/>
        <v>15</v>
      </c>
      <c r="O40" s="23">
        <v>2</v>
      </c>
      <c r="S40" s="24">
        <v>304898</v>
      </c>
      <c r="T40" s="115">
        <v>137204</v>
      </c>
      <c r="U40" s="17">
        <v>45</v>
      </c>
      <c r="V40" s="116">
        <v>106714</v>
      </c>
      <c r="W40" s="18">
        <v>35</v>
      </c>
      <c r="X40" s="117">
        <v>45735</v>
      </c>
      <c r="Y40" s="19">
        <v>15</v>
      </c>
      <c r="Z40" s="118">
        <v>15245</v>
      </c>
      <c r="AA40" s="20">
        <v>5</v>
      </c>
      <c r="AB40" s="50">
        <f t="shared" si="9"/>
        <v>60980</v>
      </c>
      <c r="AC40" s="22">
        <f t="shared" si="6"/>
        <v>20</v>
      </c>
      <c r="AD40" s="25">
        <v>3</v>
      </c>
      <c r="AI40" s="24">
        <v>304898</v>
      </c>
      <c r="AJ40" s="115">
        <v>213429</v>
      </c>
      <c r="AK40" s="17">
        <v>70</v>
      </c>
      <c r="AL40" s="116">
        <v>60980</v>
      </c>
      <c r="AM40" s="18">
        <v>20</v>
      </c>
      <c r="AN40" s="117">
        <v>30490</v>
      </c>
      <c r="AO40" s="19">
        <v>10</v>
      </c>
      <c r="AP40" s="118">
        <v>0</v>
      </c>
      <c r="AQ40" s="20">
        <v>0</v>
      </c>
      <c r="AR40" s="50">
        <f t="shared" si="10"/>
        <v>30490</v>
      </c>
      <c r="AS40" s="22">
        <f t="shared" si="7"/>
        <v>10</v>
      </c>
      <c r="AT40" s="23">
        <v>2</v>
      </c>
    </row>
    <row r="41" spans="2:48" x14ac:dyDescent="0.35">
      <c r="B41" s="223"/>
      <c r="C41" s="24" t="s">
        <v>107</v>
      </c>
      <c r="D41" s="24">
        <v>72946</v>
      </c>
      <c r="E41" s="124">
        <v>36473</v>
      </c>
      <c r="F41" s="47">
        <v>50</v>
      </c>
      <c r="G41" s="125">
        <v>25531</v>
      </c>
      <c r="H41" s="48">
        <v>35</v>
      </c>
      <c r="I41" s="126">
        <v>7295</v>
      </c>
      <c r="J41" s="49">
        <v>10</v>
      </c>
      <c r="K41" s="122">
        <v>3647</v>
      </c>
      <c r="L41" s="30">
        <v>5</v>
      </c>
      <c r="M41" s="50">
        <f t="shared" si="8"/>
        <v>10942</v>
      </c>
      <c r="N41" s="51">
        <f t="shared" si="1"/>
        <v>15</v>
      </c>
      <c r="O41" s="23">
        <v>2</v>
      </c>
      <c r="S41" s="24">
        <v>72946</v>
      </c>
      <c r="T41" s="124">
        <v>32826</v>
      </c>
      <c r="U41" s="47">
        <v>45</v>
      </c>
      <c r="V41" s="125">
        <v>29178</v>
      </c>
      <c r="W41" s="48">
        <v>40</v>
      </c>
      <c r="X41" s="126">
        <v>7295</v>
      </c>
      <c r="Y41" s="49">
        <v>10</v>
      </c>
      <c r="Z41" s="122">
        <v>3647</v>
      </c>
      <c r="AA41" s="30">
        <v>5</v>
      </c>
      <c r="AB41" s="50">
        <f t="shared" si="9"/>
        <v>10942</v>
      </c>
      <c r="AC41" s="51">
        <f t="shared" si="6"/>
        <v>15</v>
      </c>
      <c r="AD41" s="131">
        <v>2</v>
      </c>
      <c r="AI41" s="24">
        <v>72946</v>
      </c>
      <c r="AJ41" s="124">
        <v>47415</v>
      </c>
      <c r="AK41" s="47">
        <v>65</v>
      </c>
      <c r="AL41" s="125">
        <v>14589</v>
      </c>
      <c r="AM41" s="48">
        <v>20</v>
      </c>
      <c r="AN41" s="126">
        <v>10942</v>
      </c>
      <c r="AO41" s="49">
        <v>15</v>
      </c>
      <c r="AP41" s="122">
        <v>0</v>
      </c>
      <c r="AQ41" s="30">
        <v>0</v>
      </c>
      <c r="AR41" s="50">
        <f t="shared" si="10"/>
        <v>10942</v>
      </c>
      <c r="AS41" s="51">
        <f t="shared" si="7"/>
        <v>15</v>
      </c>
      <c r="AT41" s="23">
        <v>2</v>
      </c>
    </row>
    <row r="42" spans="2:48" ht="15" thickBot="1" x14ac:dyDescent="0.4">
      <c r="B42" s="224"/>
      <c r="C42" s="54" t="s">
        <v>15</v>
      </c>
      <c r="D42" s="35">
        <f>SUM(D21:D41)</f>
        <v>3702165</v>
      </c>
      <c r="E42" s="36">
        <f>SUM(E21:E41)</f>
        <v>2149591</v>
      </c>
      <c r="F42" s="37">
        <f>E42/D42*100</f>
        <v>58.063079306297801</v>
      </c>
      <c r="G42" s="38">
        <f>SUM(G21:G41)</f>
        <v>917559</v>
      </c>
      <c r="H42" s="39">
        <f>G42/D42*100</f>
        <v>24.784389674690349</v>
      </c>
      <c r="I42" s="40">
        <f>SUM(I21:I41)</f>
        <v>450218</v>
      </c>
      <c r="J42" s="41">
        <f>I42/D42*100</f>
        <v>12.160938261800865</v>
      </c>
      <c r="K42" s="42">
        <f>SUM(K21:K41)</f>
        <v>184800</v>
      </c>
      <c r="L42" s="43">
        <f>K42/D42*100</f>
        <v>4.9916737908764199</v>
      </c>
      <c r="M42" s="44">
        <f>SUM(M21:M41)</f>
        <v>635018</v>
      </c>
      <c r="N42" s="45">
        <f>M42/D42*100</f>
        <v>17.152612052677284</v>
      </c>
      <c r="O42" s="107"/>
      <c r="P42" s="108">
        <f>E42+G42+I42+K42</f>
        <v>3702168</v>
      </c>
      <c r="Q42" s="108">
        <f>D42-P42</f>
        <v>-3</v>
      </c>
      <c r="S42" s="35">
        <f>SUM(S21:S41)</f>
        <v>3702165</v>
      </c>
      <c r="T42" s="36">
        <f>SUM(T21:T41)</f>
        <v>1654204</v>
      </c>
      <c r="U42" s="37">
        <f>T42/S42*100</f>
        <v>44.682071166466109</v>
      </c>
      <c r="V42" s="38">
        <f>SUM(V21:V41)</f>
        <v>1225510</v>
      </c>
      <c r="W42" s="39">
        <f>V42/S42*100</f>
        <v>33.102522442948924</v>
      </c>
      <c r="X42" s="40">
        <f>SUM(X21:X41)</f>
        <v>603063</v>
      </c>
      <c r="Y42" s="41">
        <f>X42/S42*100</f>
        <v>16.289468459671571</v>
      </c>
      <c r="Z42" s="42">
        <f>SUM(Z21:Z41)</f>
        <v>219389</v>
      </c>
      <c r="AA42" s="43">
        <f>Z42/S42*100</f>
        <v>5.9259649421352103</v>
      </c>
      <c r="AB42" s="44">
        <f>SUM(AB21:AB41)</f>
        <v>822452</v>
      </c>
      <c r="AC42" s="45">
        <f>AB42/S42*100</f>
        <v>22.215433401806781</v>
      </c>
      <c r="AD42" s="107"/>
      <c r="AE42" s="108">
        <f>T42+V42+X42+Z42</f>
        <v>3702166</v>
      </c>
      <c r="AF42" s="108">
        <f>S42-AE42</f>
        <v>-1</v>
      </c>
      <c r="AI42" s="35">
        <f>SUM(AI21:AI41)</f>
        <v>3702165</v>
      </c>
      <c r="AJ42" s="36">
        <f>SUM(AJ21:AJ41)</f>
        <v>2551152</v>
      </c>
      <c r="AK42" s="37">
        <f>AJ42/AI42*100</f>
        <v>68.909732548387225</v>
      </c>
      <c r="AL42" s="38">
        <f>SUM(AL21:AL41)</f>
        <v>791600</v>
      </c>
      <c r="AM42" s="39">
        <f>AL42/AI42*100</f>
        <v>21.382083186459816</v>
      </c>
      <c r="AN42" s="40">
        <f>SUM(AN21:AN41)</f>
        <v>332223</v>
      </c>
      <c r="AO42" s="41">
        <f>AN42/AI42*100</f>
        <v>8.9737491440819088</v>
      </c>
      <c r="AP42" s="42">
        <f>SUM(AP21:AP41)</f>
        <v>27193</v>
      </c>
      <c r="AQ42" s="43">
        <f>AP42/AI42*100</f>
        <v>0.73451615473648524</v>
      </c>
      <c r="AR42" s="44">
        <f>SUM(AR21:AR41)</f>
        <v>359416</v>
      </c>
      <c r="AS42" s="45">
        <f>AR42/AI42*100</f>
        <v>9.7082652988183948</v>
      </c>
      <c r="AT42" s="107"/>
      <c r="AU42" s="108">
        <f>AJ42+AL42+AN42+AP42</f>
        <v>3702168</v>
      </c>
      <c r="AV42" s="108">
        <f>AI42-AU42</f>
        <v>-3</v>
      </c>
    </row>
    <row r="43" spans="2:48" x14ac:dyDescent="0.35">
      <c r="B43" s="222" t="s">
        <v>20</v>
      </c>
      <c r="C43" s="9" t="s">
        <v>108</v>
      </c>
      <c r="D43" s="9">
        <v>626726</v>
      </c>
      <c r="E43" s="111">
        <v>125345</v>
      </c>
      <c r="F43" s="10">
        <v>20</v>
      </c>
      <c r="G43" s="112">
        <v>344699</v>
      </c>
      <c r="H43" s="11">
        <v>55</v>
      </c>
      <c r="I43" s="113">
        <v>94009</v>
      </c>
      <c r="J43" s="12">
        <v>15</v>
      </c>
      <c r="K43" s="114">
        <v>62673</v>
      </c>
      <c r="L43" s="13">
        <v>10</v>
      </c>
      <c r="M43" s="14">
        <f>I43+K43</f>
        <v>156682</v>
      </c>
      <c r="N43" s="15">
        <f t="shared" si="1"/>
        <v>25</v>
      </c>
      <c r="O43" s="16">
        <v>3</v>
      </c>
      <c r="S43" s="9">
        <v>626726</v>
      </c>
      <c r="T43" s="111">
        <v>62673</v>
      </c>
      <c r="U43" s="10">
        <v>10</v>
      </c>
      <c r="V43" s="112">
        <v>313363</v>
      </c>
      <c r="W43" s="11">
        <v>50</v>
      </c>
      <c r="X43" s="113">
        <v>125345</v>
      </c>
      <c r="Y43" s="12">
        <v>20</v>
      </c>
      <c r="Z43" s="114">
        <v>125345</v>
      </c>
      <c r="AA43" s="13">
        <v>20</v>
      </c>
      <c r="AB43" s="14">
        <f>X43+Z43</f>
        <v>250690</v>
      </c>
      <c r="AC43" s="15">
        <f t="shared" ref="AC43" si="11">AA43+Y43</f>
        <v>40</v>
      </c>
      <c r="AD43" s="61">
        <v>4</v>
      </c>
      <c r="AI43" s="9">
        <v>626726</v>
      </c>
      <c r="AJ43" s="111">
        <v>156682</v>
      </c>
      <c r="AK43" s="10">
        <v>25</v>
      </c>
      <c r="AL43" s="112">
        <v>344699</v>
      </c>
      <c r="AM43" s="11">
        <v>55</v>
      </c>
      <c r="AN43" s="113">
        <v>62673</v>
      </c>
      <c r="AO43" s="12">
        <v>10</v>
      </c>
      <c r="AP43" s="114">
        <v>62673</v>
      </c>
      <c r="AQ43" s="13">
        <v>10</v>
      </c>
      <c r="AR43" s="14">
        <f>AN43+AP43</f>
        <v>125346</v>
      </c>
      <c r="AS43" s="15">
        <f t="shared" ref="AS43" si="12">AQ43+AO43</f>
        <v>20</v>
      </c>
      <c r="AT43" s="16">
        <v>3</v>
      </c>
    </row>
    <row r="44" spans="2:48" x14ac:dyDescent="0.35">
      <c r="B44" s="223"/>
      <c r="C44" s="24" t="s">
        <v>109</v>
      </c>
      <c r="D44" s="24">
        <v>222579</v>
      </c>
      <c r="E44" s="115">
        <v>55645</v>
      </c>
      <c r="F44" s="17">
        <v>25</v>
      </c>
      <c r="G44" s="116">
        <v>122418</v>
      </c>
      <c r="H44" s="18">
        <v>55</v>
      </c>
      <c r="I44" s="117">
        <v>22258</v>
      </c>
      <c r="J44" s="19">
        <v>10</v>
      </c>
      <c r="K44" s="118">
        <v>22258</v>
      </c>
      <c r="L44" s="20">
        <v>10</v>
      </c>
      <c r="M44" s="21">
        <f>I44+K44</f>
        <v>44516</v>
      </c>
      <c r="N44" s="22">
        <f>L44+J44</f>
        <v>20</v>
      </c>
      <c r="O44" s="25">
        <v>3</v>
      </c>
      <c r="S44" s="24">
        <v>222579</v>
      </c>
      <c r="T44" s="115">
        <v>44516</v>
      </c>
      <c r="U44" s="17">
        <v>20</v>
      </c>
      <c r="V44" s="116">
        <v>122418</v>
      </c>
      <c r="W44" s="18">
        <v>55</v>
      </c>
      <c r="X44" s="117">
        <v>33387</v>
      </c>
      <c r="Y44" s="19">
        <v>15</v>
      </c>
      <c r="Z44" s="118">
        <v>22258</v>
      </c>
      <c r="AA44" s="20">
        <v>10</v>
      </c>
      <c r="AB44" s="21">
        <f>X44+Z44</f>
        <v>55645</v>
      </c>
      <c r="AC44" s="22">
        <f>AA44+Y44</f>
        <v>25</v>
      </c>
      <c r="AD44" s="25">
        <v>3</v>
      </c>
      <c r="AI44" s="24">
        <v>222579</v>
      </c>
      <c r="AJ44" s="115">
        <v>77903</v>
      </c>
      <c r="AK44" s="17">
        <v>35</v>
      </c>
      <c r="AL44" s="116">
        <v>111290</v>
      </c>
      <c r="AM44" s="18">
        <v>50</v>
      </c>
      <c r="AN44" s="117">
        <v>22258</v>
      </c>
      <c r="AO44" s="19">
        <v>10</v>
      </c>
      <c r="AP44" s="118">
        <v>11129</v>
      </c>
      <c r="AQ44" s="20">
        <v>5</v>
      </c>
      <c r="AR44" s="21">
        <f>AN44+AP44</f>
        <v>33387</v>
      </c>
      <c r="AS44" s="22">
        <f>AQ44+AO44</f>
        <v>15</v>
      </c>
      <c r="AT44" s="23">
        <v>2</v>
      </c>
    </row>
    <row r="45" spans="2:48" x14ac:dyDescent="0.35">
      <c r="B45" s="223"/>
      <c r="C45" s="24" t="s">
        <v>110</v>
      </c>
      <c r="D45" s="24">
        <v>83375</v>
      </c>
      <c r="E45" s="115">
        <v>20844</v>
      </c>
      <c r="F45" s="17">
        <v>25</v>
      </c>
      <c r="G45" s="116">
        <v>45856</v>
      </c>
      <c r="H45" s="18">
        <v>55</v>
      </c>
      <c r="I45" s="117">
        <v>12506</v>
      </c>
      <c r="J45" s="19">
        <v>15</v>
      </c>
      <c r="K45" s="118">
        <v>4169</v>
      </c>
      <c r="L45" s="20">
        <v>5</v>
      </c>
      <c r="M45" s="21">
        <f t="shared" ref="M45:M50" si="13">I45+K45</f>
        <v>16675</v>
      </c>
      <c r="N45" s="22">
        <f t="shared" si="1"/>
        <v>20</v>
      </c>
      <c r="O45" s="25">
        <v>3</v>
      </c>
      <c r="S45" s="24">
        <v>83375</v>
      </c>
      <c r="T45" s="115">
        <v>16675</v>
      </c>
      <c r="U45" s="17">
        <v>20</v>
      </c>
      <c r="V45" s="116">
        <v>45856</v>
      </c>
      <c r="W45" s="18">
        <v>55</v>
      </c>
      <c r="X45" s="117">
        <v>12506</v>
      </c>
      <c r="Y45" s="19">
        <v>15</v>
      </c>
      <c r="Z45" s="118">
        <v>8338</v>
      </c>
      <c r="AA45" s="20">
        <v>10</v>
      </c>
      <c r="AB45" s="21">
        <f t="shared" ref="AB45" si="14">X45+Z45</f>
        <v>20844</v>
      </c>
      <c r="AC45" s="22">
        <f t="shared" ref="AC45" si="15">AA45+Y45</f>
        <v>25</v>
      </c>
      <c r="AD45" s="25">
        <v>3</v>
      </c>
      <c r="AI45" s="24">
        <v>83375</v>
      </c>
      <c r="AJ45" s="115">
        <v>29181</v>
      </c>
      <c r="AK45" s="17">
        <v>35</v>
      </c>
      <c r="AL45" s="116">
        <v>45856</v>
      </c>
      <c r="AM45" s="18">
        <v>55</v>
      </c>
      <c r="AN45" s="117">
        <v>8338</v>
      </c>
      <c r="AO45" s="19">
        <v>10</v>
      </c>
      <c r="AP45" s="118">
        <v>0</v>
      </c>
      <c r="AQ45" s="20">
        <v>0</v>
      </c>
      <c r="AR45" s="21">
        <f t="shared" ref="AR45" si="16">AN45+AP45</f>
        <v>8338</v>
      </c>
      <c r="AS45" s="22">
        <f t="shared" ref="AS45" si="17">AQ45+AO45</f>
        <v>10</v>
      </c>
      <c r="AT45" s="23">
        <v>2</v>
      </c>
    </row>
    <row r="46" spans="2:48" x14ac:dyDescent="0.35">
      <c r="B46" s="223"/>
      <c r="C46" s="24" t="s">
        <v>111</v>
      </c>
      <c r="D46" s="24">
        <v>128114</v>
      </c>
      <c r="E46" s="115">
        <v>44840</v>
      </c>
      <c r="F46" s="17">
        <v>35</v>
      </c>
      <c r="G46" s="116">
        <v>57651</v>
      </c>
      <c r="H46" s="18">
        <v>45</v>
      </c>
      <c r="I46" s="117">
        <v>19217</v>
      </c>
      <c r="J46" s="19">
        <v>15</v>
      </c>
      <c r="K46" s="118">
        <v>6406</v>
      </c>
      <c r="L46" s="20">
        <v>5</v>
      </c>
      <c r="M46" s="21">
        <f>I46+K46</f>
        <v>25623</v>
      </c>
      <c r="N46" s="22">
        <f>L46+J46</f>
        <v>20</v>
      </c>
      <c r="O46" s="25">
        <v>3</v>
      </c>
      <c r="S46" s="24">
        <v>128114</v>
      </c>
      <c r="T46" s="115">
        <v>32029</v>
      </c>
      <c r="U46" s="17">
        <v>25</v>
      </c>
      <c r="V46" s="116">
        <v>70463</v>
      </c>
      <c r="W46" s="18">
        <v>55</v>
      </c>
      <c r="X46" s="117">
        <v>12811</v>
      </c>
      <c r="Y46" s="19">
        <v>10</v>
      </c>
      <c r="Z46" s="118">
        <v>12811</v>
      </c>
      <c r="AA46" s="20">
        <v>10</v>
      </c>
      <c r="AB46" s="21">
        <f>X46+Z46</f>
        <v>25622</v>
      </c>
      <c r="AC46" s="22">
        <f>AA46+Y46</f>
        <v>20</v>
      </c>
      <c r="AD46" s="25">
        <v>3</v>
      </c>
      <c r="AI46" s="24">
        <v>128114</v>
      </c>
      <c r="AJ46" s="115">
        <v>44840</v>
      </c>
      <c r="AK46" s="17">
        <v>35</v>
      </c>
      <c r="AL46" s="116">
        <v>70463</v>
      </c>
      <c r="AM46" s="18">
        <v>55</v>
      </c>
      <c r="AN46" s="117">
        <v>6406</v>
      </c>
      <c r="AO46" s="19">
        <v>5</v>
      </c>
      <c r="AP46" s="118">
        <v>6406</v>
      </c>
      <c r="AQ46" s="20">
        <v>5</v>
      </c>
      <c r="AR46" s="21">
        <f>AN46+AP46</f>
        <v>12812</v>
      </c>
      <c r="AS46" s="22">
        <f>AQ46+AO46</f>
        <v>10</v>
      </c>
      <c r="AT46" s="23">
        <v>2</v>
      </c>
    </row>
    <row r="47" spans="2:48" x14ac:dyDescent="0.35">
      <c r="B47" s="223"/>
      <c r="C47" s="24" t="s">
        <v>112</v>
      </c>
      <c r="D47" s="24">
        <v>66517</v>
      </c>
      <c r="E47" s="115">
        <v>19955</v>
      </c>
      <c r="F47" s="17">
        <v>30</v>
      </c>
      <c r="G47" s="116">
        <v>33259</v>
      </c>
      <c r="H47" s="18">
        <v>50</v>
      </c>
      <c r="I47" s="117">
        <v>9978</v>
      </c>
      <c r="J47" s="19">
        <v>15</v>
      </c>
      <c r="K47" s="118">
        <v>3326</v>
      </c>
      <c r="L47" s="20">
        <v>5</v>
      </c>
      <c r="M47" s="21">
        <f t="shared" si="13"/>
        <v>13304</v>
      </c>
      <c r="N47" s="22">
        <f t="shared" si="1"/>
        <v>20</v>
      </c>
      <c r="O47" s="25">
        <v>3</v>
      </c>
      <c r="S47" s="24">
        <v>66517</v>
      </c>
      <c r="T47" s="115">
        <v>16629</v>
      </c>
      <c r="U47" s="17">
        <v>25</v>
      </c>
      <c r="V47" s="116">
        <v>36584</v>
      </c>
      <c r="W47" s="18">
        <v>55</v>
      </c>
      <c r="X47" s="117">
        <v>6652</v>
      </c>
      <c r="Y47" s="19">
        <v>10</v>
      </c>
      <c r="Z47" s="118">
        <v>6652</v>
      </c>
      <c r="AA47" s="20">
        <v>10</v>
      </c>
      <c r="AB47" s="21">
        <f t="shared" ref="AB47:AB50" si="18">X47+Z47</f>
        <v>13304</v>
      </c>
      <c r="AC47" s="22">
        <f t="shared" ref="AC47:AC50" si="19">AA47+Y47</f>
        <v>20</v>
      </c>
      <c r="AD47" s="25">
        <v>3</v>
      </c>
      <c r="AI47" s="24">
        <v>66517</v>
      </c>
      <c r="AJ47" s="115">
        <v>23281</v>
      </c>
      <c r="AK47" s="17">
        <v>35</v>
      </c>
      <c r="AL47" s="116">
        <v>36584</v>
      </c>
      <c r="AM47" s="18">
        <v>55</v>
      </c>
      <c r="AN47" s="117">
        <v>6652</v>
      </c>
      <c r="AO47" s="19">
        <v>10</v>
      </c>
      <c r="AP47" s="118">
        <v>0</v>
      </c>
      <c r="AQ47" s="20">
        <v>0</v>
      </c>
      <c r="AR47" s="21">
        <f t="shared" ref="AR47:AR50" si="20">AN47+AP47</f>
        <v>6652</v>
      </c>
      <c r="AS47" s="22">
        <f t="shared" ref="AS47:AS50" si="21">AQ47+AO47</f>
        <v>10</v>
      </c>
      <c r="AT47" s="23">
        <v>2</v>
      </c>
    </row>
    <row r="48" spans="2:48" x14ac:dyDescent="0.35">
      <c r="B48" s="223"/>
      <c r="C48" s="24" t="s">
        <v>113</v>
      </c>
      <c r="D48" s="24">
        <v>472762</v>
      </c>
      <c r="E48" s="115">
        <v>141829</v>
      </c>
      <c r="F48" s="17">
        <v>30</v>
      </c>
      <c r="G48" s="116">
        <v>236381</v>
      </c>
      <c r="H48" s="18">
        <v>50</v>
      </c>
      <c r="I48" s="117">
        <v>47276</v>
      </c>
      <c r="J48" s="19">
        <v>10</v>
      </c>
      <c r="K48" s="118">
        <v>47276</v>
      </c>
      <c r="L48" s="20">
        <v>10</v>
      </c>
      <c r="M48" s="21">
        <f t="shared" si="13"/>
        <v>94552</v>
      </c>
      <c r="N48" s="22">
        <f t="shared" si="1"/>
        <v>20</v>
      </c>
      <c r="O48" s="25">
        <v>3</v>
      </c>
      <c r="S48" s="24">
        <v>472762</v>
      </c>
      <c r="T48" s="115">
        <v>94552</v>
      </c>
      <c r="U48" s="17">
        <v>20</v>
      </c>
      <c r="V48" s="116">
        <v>236381</v>
      </c>
      <c r="W48" s="18">
        <v>50</v>
      </c>
      <c r="X48" s="117">
        <v>94552</v>
      </c>
      <c r="Y48" s="19">
        <v>20</v>
      </c>
      <c r="Z48" s="118">
        <v>47276</v>
      </c>
      <c r="AA48" s="20">
        <v>10</v>
      </c>
      <c r="AB48" s="21">
        <f t="shared" si="18"/>
        <v>141828</v>
      </c>
      <c r="AC48" s="22">
        <f t="shared" si="19"/>
        <v>30</v>
      </c>
      <c r="AD48" s="25">
        <v>3</v>
      </c>
      <c r="AI48" s="24">
        <v>472762</v>
      </c>
      <c r="AJ48" s="115">
        <v>141829</v>
      </c>
      <c r="AK48" s="17">
        <v>30</v>
      </c>
      <c r="AL48" s="116">
        <v>260019</v>
      </c>
      <c r="AM48" s="18">
        <v>55</v>
      </c>
      <c r="AN48" s="117">
        <v>47276</v>
      </c>
      <c r="AO48" s="19">
        <v>10</v>
      </c>
      <c r="AP48" s="118">
        <v>23638</v>
      </c>
      <c r="AQ48" s="20">
        <v>5</v>
      </c>
      <c r="AR48" s="21">
        <f t="shared" si="20"/>
        <v>70914</v>
      </c>
      <c r="AS48" s="22">
        <f t="shared" si="21"/>
        <v>15</v>
      </c>
      <c r="AT48" s="23">
        <v>2</v>
      </c>
    </row>
    <row r="49" spans="2:49" x14ac:dyDescent="0.35">
      <c r="B49" s="223"/>
      <c r="C49" s="24" t="s">
        <v>21</v>
      </c>
      <c r="D49" s="24">
        <v>48056</v>
      </c>
      <c r="E49" s="115">
        <v>19222</v>
      </c>
      <c r="F49" s="17">
        <v>40</v>
      </c>
      <c r="G49" s="116">
        <v>19222</v>
      </c>
      <c r="H49" s="18">
        <v>40</v>
      </c>
      <c r="I49" s="117">
        <v>4806</v>
      </c>
      <c r="J49" s="19">
        <v>10</v>
      </c>
      <c r="K49" s="118">
        <v>4806</v>
      </c>
      <c r="L49" s="20">
        <v>10</v>
      </c>
      <c r="M49" s="21">
        <f t="shared" si="13"/>
        <v>9612</v>
      </c>
      <c r="N49" s="22">
        <f t="shared" si="1"/>
        <v>20</v>
      </c>
      <c r="O49" s="25">
        <v>3</v>
      </c>
      <c r="S49" s="24">
        <v>48056</v>
      </c>
      <c r="T49" s="115">
        <v>12014</v>
      </c>
      <c r="U49" s="17">
        <v>25</v>
      </c>
      <c r="V49" s="116">
        <v>26431</v>
      </c>
      <c r="W49" s="18">
        <v>55</v>
      </c>
      <c r="X49" s="117">
        <v>4806</v>
      </c>
      <c r="Y49" s="19">
        <v>10</v>
      </c>
      <c r="Z49" s="118">
        <v>4806</v>
      </c>
      <c r="AA49" s="20">
        <v>10</v>
      </c>
      <c r="AB49" s="21">
        <f t="shared" si="18"/>
        <v>9612</v>
      </c>
      <c r="AC49" s="22">
        <f t="shared" si="19"/>
        <v>20</v>
      </c>
      <c r="AD49" s="25">
        <v>3</v>
      </c>
      <c r="AI49" s="24">
        <v>48056</v>
      </c>
      <c r="AJ49" s="115">
        <v>19222</v>
      </c>
      <c r="AK49" s="17">
        <v>40</v>
      </c>
      <c r="AL49" s="116">
        <v>24028</v>
      </c>
      <c r="AM49" s="18">
        <v>50</v>
      </c>
      <c r="AN49" s="117">
        <v>4806</v>
      </c>
      <c r="AO49" s="19">
        <v>10</v>
      </c>
      <c r="AP49" s="118">
        <v>0</v>
      </c>
      <c r="AQ49" s="20">
        <v>0</v>
      </c>
      <c r="AR49" s="21">
        <f t="shared" si="20"/>
        <v>4806</v>
      </c>
      <c r="AS49" s="22">
        <f t="shared" si="21"/>
        <v>10</v>
      </c>
      <c r="AT49" s="23">
        <v>2</v>
      </c>
    </row>
    <row r="50" spans="2:49" s="55" customFormat="1" x14ac:dyDescent="0.35">
      <c r="B50" s="223"/>
      <c r="C50" s="24" t="s">
        <v>22</v>
      </c>
      <c r="D50" s="24">
        <v>190242</v>
      </c>
      <c r="E50" s="124">
        <v>66585</v>
      </c>
      <c r="F50" s="47">
        <v>35</v>
      </c>
      <c r="G50" s="125">
        <v>85609</v>
      </c>
      <c r="H50" s="48">
        <v>45</v>
      </c>
      <c r="I50" s="126">
        <v>28536</v>
      </c>
      <c r="J50" s="49">
        <v>15</v>
      </c>
      <c r="K50" s="122">
        <v>9512</v>
      </c>
      <c r="L50" s="30">
        <v>5</v>
      </c>
      <c r="M50" s="50">
        <f t="shared" si="13"/>
        <v>38048</v>
      </c>
      <c r="N50" s="51">
        <f t="shared" si="1"/>
        <v>20</v>
      </c>
      <c r="O50" s="52">
        <v>3</v>
      </c>
      <c r="P50"/>
      <c r="Q50"/>
      <c r="R50"/>
      <c r="S50" s="24">
        <v>190242</v>
      </c>
      <c r="T50" s="124">
        <v>38048</v>
      </c>
      <c r="U50" s="47">
        <v>20</v>
      </c>
      <c r="V50" s="125">
        <v>114145</v>
      </c>
      <c r="W50" s="48">
        <v>60</v>
      </c>
      <c r="X50" s="126">
        <v>19024</v>
      </c>
      <c r="Y50" s="49">
        <v>10</v>
      </c>
      <c r="Z50" s="122">
        <v>19024</v>
      </c>
      <c r="AA50" s="30">
        <v>10</v>
      </c>
      <c r="AB50" s="50">
        <f t="shared" si="18"/>
        <v>38048</v>
      </c>
      <c r="AC50" s="51">
        <f t="shared" si="19"/>
        <v>20</v>
      </c>
      <c r="AD50" s="52">
        <v>3</v>
      </c>
      <c r="AE50"/>
      <c r="AF50"/>
      <c r="AG50"/>
      <c r="AH50"/>
      <c r="AI50" s="24">
        <v>190242</v>
      </c>
      <c r="AJ50" s="124">
        <v>66585</v>
      </c>
      <c r="AK50" s="47">
        <v>35</v>
      </c>
      <c r="AL50" s="125">
        <v>95121</v>
      </c>
      <c r="AM50" s="48">
        <v>50</v>
      </c>
      <c r="AN50" s="126">
        <v>19024</v>
      </c>
      <c r="AO50" s="49">
        <v>10</v>
      </c>
      <c r="AP50" s="122">
        <v>9512</v>
      </c>
      <c r="AQ50" s="30">
        <v>5</v>
      </c>
      <c r="AR50" s="50">
        <f t="shared" si="20"/>
        <v>28536</v>
      </c>
      <c r="AS50" s="51">
        <f t="shared" si="21"/>
        <v>15</v>
      </c>
      <c r="AT50" s="23">
        <v>2</v>
      </c>
      <c r="AU50"/>
      <c r="AV50"/>
      <c r="AW50"/>
    </row>
    <row r="51" spans="2:49" ht="15" thickBot="1" x14ac:dyDescent="0.4">
      <c r="B51" s="224"/>
      <c r="C51" s="54" t="s">
        <v>15</v>
      </c>
      <c r="D51" s="35">
        <f>SUM(D43:D50)</f>
        <v>1838371</v>
      </c>
      <c r="E51" s="56">
        <f>SUM(E43:E50)</f>
        <v>494265</v>
      </c>
      <c r="F51" s="37">
        <f>E51/D51*100</f>
        <v>26.886031165635227</v>
      </c>
      <c r="G51" s="57">
        <f>SUM(G43:G50)</f>
        <v>945095</v>
      </c>
      <c r="H51" s="39">
        <f>G51/D51*100</f>
        <v>51.409372754465778</v>
      </c>
      <c r="I51" s="58">
        <f>SUM(I43:I50)</f>
        <v>238586</v>
      </c>
      <c r="J51" s="41">
        <f>I51/D51*100</f>
        <v>12.978120303246731</v>
      </c>
      <c r="K51" s="59">
        <f>SUM(K43:K50)</f>
        <v>160426</v>
      </c>
      <c r="L51" s="43">
        <f>K51/D51*100</f>
        <v>8.7265301726365347</v>
      </c>
      <c r="M51" s="60">
        <f>SUM(M43:M50)</f>
        <v>399012</v>
      </c>
      <c r="N51" s="45">
        <f>M51/D51*100</f>
        <v>21.70465047588327</v>
      </c>
      <c r="O51" s="107"/>
      <c r="P51" s="108">
        <f>E51+G51+I51+K51</f>
        <v>1838372</v>
      </c>
      <c r="Q51" s="108">
        <f>D51-P51</f>
        <v>-1</v>
      </c>
      <c r="S51" s="35">
        <f>SUM(S43:S50)</f>
        <v>1838371</v>
      </c>
      <c r="T51" s="56">
        <f>SUM(T43:T50)</f>
        <v>317136</v>
      </c>
      <c r="U51" s="37">
        <f>T51/S51*100</f>
        <v>17.250924867722564</v>
      </c>
      <c r="V51" s="57">
        <f>SUM(V43:V50)</f>
        <v>965641</v>
      </c>
      <c r="W51" s="39">
        <f>V51/S51*100</f>
        <v>52.526992647294804</v>
      </c>
      <c r="X51" s="58">
        <f>SUM(X43:X50)</f>
        <v>309083</v>
      </c>
      <c r="Y51" s="41">
        <f>X51/S51*100</f>
        <v>16.812874006389354</v>
      </c>
      <c r="Z51" s="59">
        <f>SUM(Z43:Z50)</f>
        <v>246510</v>
      </c>
      <c r="AA51" s="43">
        <f>Z51/S51*100</f>
        <v>13.409154082609007</v>
      </c>
      <c r="AB51" s="60">
        <f>SUM(AB43:AB50)</f>
        <v>555593</v>
      </c>
      <c r="AC51" s="45">
        <f>AB51/S51*100</f>
        <v>30.222028088998361</v>
      </c>
      <c r="AD51" s="107"/>
      <c r="AE51" s="108">
        <f>T51+V51+X51+Z51</f>
        <v>1838370</v>
      </c>
      <c r="AF51" s="108">
        <f>S51-AE51</f>
        <v>1</v>
      </c>
      <c r="AI51" s="35">
        <f>SUM(AI43:AI50)</f>
        <v>1838371</v>
      </c>
      <c r="AJ51" s="56">
        <f>SUM(AJ43:AJ50)</f>
        <v>559523</v>
      </c>
      <c r="AK51" s="37">
        <f>AJ51/AI51*100</f>
        <v>30.435804307182828</v>
      </c>
      <c r="AL51" s="57">
        <f>SUM(AL43:AL50)</f>
        <v>988060</v>
      </c>
      <c r="AM51" s="39">
        <f>AL51/AI51*100</f>
        <v>53.746496218663154</v>
      </c>
      <c r="AN51" s="58">
        <f>SUM(AN43:AN50)</f>
        <v>177433</v>
      </c>
      <c r="AO51" s="41">
        <f>AN51/AI51*100</f>
        <v>9.6516426771310027</v>
      </c>
      <c r="AP51" s="59">
        <f>SUM(AP43:AP50)</f>
        <v>113358</v>
      </c>
      <c r="AQ51" s="43">
        <f>AP51/AI51*100</f>
        <v>6.1662199849758288</v>
      </c>
      <c r="AR51" s="60">
        <f>SUM(AR43:AR50)</f>
        <v>290791</v>
      </c>
      <c r="AS51" s="45">
        <f>AR51/AI51*100</f>
        <v>15.817862662106833</v>
      </c>
      <c r="AT51" s="107"/>
      <c r="AU51" s="108">
        <f>AJ51+AL51+AN51+AP51</f>
        <v>1838374</v>
      </c>
      <c r="AV51" s="108">
        <f>AI51-AU51</f>
        <v>-3</v>
      </c>
    </row>
    <row r="52" spans="2:49" x14ac:dyDescent="0.35">
      <c r="B52" s="222" t="s">
        <v>23</v>
      </c>
      <c r="C52" s="9" t="s">
        <v>114</v>
      </c>
      <c r="D52" s="9">
        <v>82775</v>
      </c>
      <c r="E52" s="111">
        <v>24833</v>
      </c>
      <c r="F52" s="10">
        <v>30</v>
      </c>
      <c r="G52" s="112">
        <v>41388</v>
      </c>
      <c r="H52" s="11">
        <v>50</v>
      </c>
      <c r="I52" s="113">
        <v>12416</v>
      </c>
      <c r="J52" s="12">
        <v>15</v>
      </c>
      <c r="K52" s="114">
        <v>4139</v>
      </c>
      <c r="L52" s="13">
        <v>5</v>
      </c>
      <c r="M52" s="14">
        <f>I52+K52</f>
        <v>16555</v>
      </c>
      <c r="N52" s="15">
        <f t="shared" si="1"/>
        <v>20</v>
      </c>
      <c r="O52" s="16">
        <v>3</v>
      </c>
      <c r="S52" s="9">
        <v>82775</v>
      </c>
      <c r="T52" s="111">
        <v>16555</v>
      </c>
      <c r="U52" s="10">
        <v>20</v>
      </c>
      <c r="V52" s="112">
        <v>45526</v>
      </c>
      <c r="W52" s="11">
        <v>55</v>
      </c>
      <c r="X52" s="113">
        <v>12416</v>
      </c>
      <c r="Y52" s="12">
        <v>15</v>
      </c>
      <c r="Z52" s="114">
        <v>8278</v>
      </c>
      <c r="AA52" s="13">
        <v>10</v>
      </c>
      <c r="AB52" s="14">
        <f>X52+Z52</f>
        <v>20694</v>
      </c>
      <c r="AC52" s="15">
        <f t="shared" ref="AC52:AC60" si="22">AA52+Y52</f>
        <v>25</v>
      </c>
      <c r="AD52" s="16">
        <v>3</v>
      </c>
      <c r="AI52" s="9">
        <v>82775</v>
      </c>
      <c r="AJ52" s="111">
        <v>28971</v>
      </c>
      <c r="AK52" s="10">
        <v>35</v>
      </c>
      <c r="AL52" s="112">
        <v>41388</v>
      </c>
      <c r="AM52" s="11">
        <v>50</v>
      </c>
      <c r="AN52" s="113">
        <v>8278</v>
      </c>
      <c r="AO52" s="12">
        <v>10</v>
      </c>
      <c r="AP52" s="114">
        <v>4139</v>
      </c>
      <c r="AQ52" s="13">
        <v>5</v>
      </c>
      <c r="AR52" s="14">
        <f>AN52+AP52</f>
        <v>12417</v>
      </c>
      <c r="AS52" s="15">
        <f t="shared" ref="AS52:AS60" si="23">AQ52+AO52</f>
        <v>15</v>
      </c>
      <c r="AT52" s="23">
        <v>2</v>
      </c>
    </row>
    <row r="53" spans="2:49" x14ac:dyDescent="0.35">
      <c r="B53" s="223"/>
      <c r="C53" s="24" t="s">
        <v>115</v>
      </c>
      <c r="D53" s="24">
        <v>114051</v>
      </c>
      <c r="E53" s="115">
        <v>45620</v>
      </c>
      <c r="F53" s="17">
        <v>40</v>
      </c>
      <c r="G53" s="116">
        <v>51323</v>
      </c>
      <c r="H53" s="18">
        <v>45</v>
      </c>
      <c r="I53" s="117">
        <v>11405</v>
      </c>
      <c r="J53" s="19">
        <v>10</v>
      </c>
      <c r="K53" s="118">
        <v>5703</v>
      </c>
      <c r="L53" s="20">
        <v>5</v>
      </c>
      <c r="M53" s="21">
        <f>I53+K53</f>
        <v>17108</v>
      </c>
      <c r="N53" s="22">
        <f t="shared" si="1"/>
        <v>15</v>
      </c>
      <c r="O53" s="23">
        <v>2</v>
      </c>
      <c r="S53" s="24">
        <v>114051</v>
      </c>
      <c r="T53" s="115">
        <v>28513</v>
      </c>
      <c r="U53" s="17">
        <v>25</v>
      </c>
      <c r="V53" s="116">
        <v>62728</v>
      </c>
      <c r="W53" s="18">
        <v>55</v>
      </c>
      <c r="X53" s="117">
        <v>17108</v>
      </c>
      <c r="Y53" s="19">
        <v>15</v>
      </c>
      <c r="Z53" s="118">
        <v>5703</v>
      </c>
      <c r="AA53" s="20">
        <v>5</v>
      </c>
      <c r="AB53" s="21">
        <f>X53+Z53</f>
        <v>22811</v>
      </c>
      <c r="AC53" s="22">
        <f t="shared" si="22"/>
        <v>20</v>
      </c>
      <c r="AD53" s="25">
        <v>3</v>
      </c>
      <c r="AI53" s="24">
        <v>114051</v>
      </c>
      <c r="AJ53" s="115">
        <v>51323</v>
      </c>
      <c r="AK53" s="17">
        <v>45</v>
      </c>
      <c r="AL53" s="116">
        <v>45620</v>
      </c>
      <c r="AM53" s="18">
        <v>40</v>
      </c>
      <c r="AN53" s="117">
        <v>11405</v>
      </c>
      <c r="AO53" s="19">
        <v>10</v>
      </c>
      <c r="AP53" s="118">
        <v>5703</v>
      </c>
      <c r="AQ53" s="20">
        <v>5</v>
      </c>
      <c r="AR53" s="21">
        <f>AN53+AP53</f>
        <v>17108</v>
      </c>
      <c r="AS53" s="22">
        <f t="shared" si="23"/>
        <v>15</v>
      </c>
      <c r="AT53" s="23">
        <v>2</v>
      </c>
    </row>
    <row r="54" spans="2:49" x14ac:dyDescent="0.35">
      <c r="B54" s="223"/>
      <c r="C54" s="24" t="s">
        <v>116</v>
      </c>
      <c r="D54" s="24">
        <v>245672</v>
      </c>
      <c r="E54" s="115">
        <v>61418</v>
      </c>
      <c r="F54" s="17">
        <v>25</v>
      </c>
      <c r="G54" s="116">
        <v>135120</v>
      </c>
      <c r="H54" s="18">
        <v>55</v>
      </c>
      <c r="I54" s="117">
        <v>36851</v>
      </c>
      <c r="J54" s="19">
        <v>15</v>
      </c>
      <c r="K54" s="118">
        <v>12284</v>
      </c>
      <c r="L54" s="20">
        <v>5</v>
      </c>
      <c r="M54" s="21">
        <f t="shared" ref="M54:M60" si="24">I54+K54</f>
        <v>49135</v>
      </c>
      <c r="N54" s="22">
        <f t="shared" si="1"/>
        <v>20</v>
      </c>
      <c r="O54" s="25">
        <v>3</v>
      </c>
      <c r="S54" s="24">
        <v>245672</v>
      </c>
      <c r="T54" s="115">
        <v>61418</v>
      </c>
      <c r="U54" s="17">
        <v>25</v>
      </c>
      <c r="V54" s="116">
        <v>122836</v>
      </c>
      <c r="W54" s="18">
        <v>50</v>
      </c>
      <c r="X54" s="117">
        <v>36851</v>
      </c>
      <c r="Y54" s="19">
        <v>15</v>
      </c>
      <c r="Z54" s="118">
        <v>24567</v>
      </c>
      <c r="AA54" s="20">
        <v>10</v>
      </c>
      <c r="AB54" s="21">
        <f t="shared" ref="AB54:AB60" si="25">X54+Z54</f>
        <v>61418</v>
      </c>
      <c r="AC54" s="22">
        <f t="shared" si="22"/>
        <v>25</v>
      </c>
      <c r="AD54" s="25">
        <v>3</v>
      </c>
      <c r="AI54" s="24">
        <v>245672</v>
      </c>
      <c r="AJ54" s="115">
        <v>85985</v>
      </c>
      <c r="AK54" s="17">
        <v>35</v>
      </c>
      <c r="AL54" s="116">
        <v>122836</v>
      </c>
      <c r="AM54" s="18">
        <v>50</v>
      </c>
      <c r="AN54" s="117">
        <v>24567</v>
      </c>
      <c r="AO54" s="19">
        <v>10</v>
      </c>
      <c r="AP54" s="118">
        <v>12284</v>
      </c>
      <c r="AQ54" s="20">
        <v>5</v>
      </c>
      <c r="AR54" s="21">
        <f t="shared" ref="AR54:AR60" si="26">AN54+AP54</f>
        <v>36851</v>
      </c>
      <c r="AS54" s="22">
        <f t="shared" si="23"/>
        <v>15</v>
      </c>
      <c r="AT54" s="23">
        <v>2</v>
      </c>
    </row>
    <row r="55" spans="2:49" x14ac:dyDescent="0.35">
      <c r="B55" s="223"/>
      <c r="C55" s="24" t="s">
        <v>24</v>
      </c>
      <c r="D55" s="24">
        <v>148146</v>
      </c>
      <c r="E55" s="115">
        <v>59258</v>
      </c>
      <c r="F55" s="17">
        <v>40</v>
      </c>
      <c r="G55" s="116">
        <v>66666</v>
      </c>
      <c r="H55" s="18">
        <v>45</v>
      </c>
      <c r="I55" s="117">
        <v>14815</v>
      </c>
      <c r="J55" s="19">
        <v>10</v>
      </c>
      <c r="K55" s="118">
        <v>7407</v>
      </c>
      <c r="L55" s="20">
        <v>5</v>
      </c>
      <c r="M55" s="21">
        <f t="shared" si="24"/>
        <v>22222</v>
      </c>
      <c r="N55" s="22">
        <f t="shared" si="1"/>
        <v>15</v>
      </c>
      <c r="O55" s="23">
        <v>2</v>
      </c>
      <c r="S55" s="24">
        <v>148146</v>
      </c>
      <c r="T55" s="115">
        <v>37037</v>
      </c>
      <c r="U55" s="17">
        <v>25</v>
      </c>
      <c r="V55" s="116">
        <v>74073</v>
      </c>
      <c r="W55" s="18">
        <v>50</v>
      </c>
      <c r="X55" s="117">
        <v>22222</v>
      </c>
      <c r="Y55" s="19">
        <v>15</v>
      </c>
      <c r="Z55" s="118">
        <v>14815</v>
      </c>
      <c r="AA55" s="20">
        <v>10</v>
      </c>
      <c r="AB55" s="21">
        <f t="shared" si="25"/>
        <v>37037</v>
      </c>
      <c r="AC55" s="22">
        <f t="shared" si="22"/>
        <v>25</v>
      </c>
      <c r="AD55" s="25">
        <v>3</v>
      </c>
      <c r="AI55" s="24">
        <v>148146</v>
      </c>
      <c r="AJ55" s="115">
        <v>59258</v>
      </c>
      <c r="AK55" s="17">
        <v>40</v>
      </c>
      <c r="AL55" s="116">
        <v>74073</v>
      </c>
      <c r="AM55" s="18">
        <v>50</v>
      </c>
      <c r="AN55" s="117">
        <v>14815</v>
      </c>
      <c r="AO55" s="19">
        <v>10</v>
      </c>
      <c r="AP55" s="118">
        <v>0</v>
      </c>
      <c r="AQ55" s="20">
        <v>0</v>
      </c>
      <c r="AR55" s="21">
        <f t="shared" si="26"/>
        <v>14815</v>
      </c>
      <c r="AS55" s="22">
        <f t="shared" si="23"/>
        <v>10</v>
      </c>
      <c r="AT55" s="23">
        <v>2</v>
      </c>
    </row>
    <row r="56" spans="2:49" x14ac:dyDescent="0.35">
      <c r="B56" s="223"/>
      <c r="C56" s="24" t="s">
        <v>117</v>
      </c>
      <c r="D56" s="24">
        <v>181120</v>
      </c>
      <c r="E56" s="115">
        <v>54336</v>
      </c>
      <c r="F56" s="17">
        <v>30</v>
      </c>
      <c r="G56" s="116">
        <v>81504</v>
      </c>
      <c r="H56" s="18">
        <v>45</v>
      </c>
      <c r="I56" s="117">
        <v>27168</v>
      </c>
      <c r="J56" s="19">
        <v>15</v>
      </c>
      <c r="K56" s="118">
        <v>18112</v>
      </c>
      <c r="L56" s="20">
        <v>10</v>
      </c>
      <c r="M56" s="21">
        <f t="shared" si="24"/>
        <v>45280</v>
      </c>
      <c r="N56" s="22">
        <f t="shared" si="1"/>
        <v>25</v>
      </c>
      <c r="O56" s="25">
        <v>3</v>
      </c>
      <c r="S56" s="24">
        <v>181120</v>
      </c>
      <c r="T56" s="115">
        <v>36224</v>
      </c>
      <c r="U56" s="17">
        <v>20</v>
      </c>
      <c r="V56" s="116">
        <v>99616</v>
      </c>
      <c r="W56" s="18">
        <v>55</v>
      </c>
      <c r="X56" s="117">
        <v>27168</v>
      </c>
      <c r="Y56" s="19">
        <v>15</v>
      </c>
      <c r="Z56" s="118">
        <v>18112</v>
      </c>
      <c r="AA56" s="20">
        <v>10</v>
      </c>
      <c r="AB56" s="21">
        <f t="shared" si="25"/>
        <v>45280</v>
      </c>
      <c r="AC56" s="22">
        <f t="shared" si="22"/>
        <v>25</v>
      </c>
      <c r="AD56" s="25">
        <v>3</v>
      </c>
      <c r="AI56" s="24">
        <v>181120</v>
      </c>
      <c r="AJ56" s="115">
        <v>54336</v>
      </c>
      <c r="AK56" s="17">
        <v>30</v>
      </c>
      <c r="AL56" s="116">
        <v>99616</v>
      </c>
      <c r="AM56" s="18">
        <v>55</v>
      </c>
      <c r="AN56" s="117">
        <v>18112</v>
      </c>
      <c r="AO56" s="19">
        <v>10</v>
      </c>
      <c r="AP56" s="118">
        <v>9056</v>
      </c>
      <c r="AQ56" s="20">
        <v>5</v>
      </c>
      <c r="AR56" s="21">
        <f t="shared" si="26"/>
        <v>27168</v>
      </c>
      <c r="AS56" s="22">
        <f t="shared" si="23"/>
        <v>15</v>
      </c>
      <c r="AT56" s="23">
        <v>2</v>
      </c>
    </row>
    <row r="57" spans="2:49" x14ac:dyDescent="0.35">
      <c r="B57" s="223"/>
      <c r="C57" s="24" t="s">
        <v>118</v>
      </c>
      <c r="D57" s="24">
        <v>146423</v>
      </c>
      <c r="E57" s="115">
        <v>65890</v>
      </c>
      <c r="F57" s="17">
        <v>45</v>
      </c>
      <c r="G57" s="116">
        <v>51248</v>
      </c>
      <c r="H57" s="18">
        <v>35</v>
      </c>
      <c r="I57" s="117">
        <v>21963</v>
      </c>
      <c r="J57" s="19">
        <v>15</v>
      </c>
      <c r="K57" s="118">
        <v>7321</v>
      </c>
      <c r="L57" s="20">
        <v>5</v>
      </c>
      <c r="M57" s="21">
        <f t="shared" si="24"/>
        <v>29284</v>
      </c>
      <c r="N57" s="22">
        <f t="shared" si="1"/>
        <v>20</v>
      </c>
      <c r="O57" s="25">
        <v>3</v>
      </c>
      <c r="S57" s="24">
        <v>146423</v>
      </c>
      <c r="T57" s="115">
        <v>36606</v>
      </c>
      <c r="U57" s="17">
        <v>25</v>
      </c>
      <c r="V57" s="116">
        <v>73212</v>
      </c>
      <c r="W57" s="18">
        <v>50</v>
      </c>
      <c r="X57" s="117">
        <v>21963</v>
      </c>
      <c r="Y57" s="19">
        <v>15</v>
      </c>
      <c r="Z57" s="118">
        <v>14642</v>
      </c>
      <c r="AA57" s="20">
        <v>10</v>
      </c>
      <c r="AB57" s="21">
        <f t="shared" si="25"/>
        <v>36605</v>
      </c>
      <c r="AC57" s="22">
        <f t="shared" si="22"/>
        <v>25</v>
      </c>
      <c r="AD57" s="25">
        <v>3</v>
      </c>
      <c r="AI57" s="24">
        <v>146423</v>
      </c>
      <c r="AJ57" s="115">
        <v>73212</v>
      </c>
      <c r="AK57" s="17">
        <v>50</v>
      </c>
      <c r="AL57" s="116">
        <v>58569</v>
      </c>
      <c r="AM57" s="18">
        <v>40</v>
      </c>
      <c r="AN57" s="117">
        <v>14642</v>
      </c>
      <c r="AO57" s="19">
        <v>10</v>
      </c>
      <c r="AP57" s="118">
        <v>0</v>
      </c>
      <c r="AQ57" s="20">
        <v>0</v>
      </c>
      <c r="AR57" s="21">
        <f t="shared" si="26"/>
        <v>14642</v>
      </c>
      <c r="AS57" s="22">
        <f t="shared" si="23"/>
        <v>10</v>
      </c>
      <c r="AT57" s="23">
        <v>2</v>
      </c>
    </row>
    <row r="58" spans="2:49" x14ac:dyDescent="0.35">
      <c r="B58" s="223"/>
      <c r="C58" s="24" t="s">
        <v>119</v>
      </c>
      <c r="D58" s="24">
        <v>321272</v>
      </c>
      <c r="E58" s="115">
        <v>112445</v>
      </c>
      <c r="F58" s="17">
        <v>35</v>
      </c>
      <c r="G58" s="116">
        <v>160636</v>
      </c>
      <c r="H58" s="18">
        <v>50</v>
      </c>
      <c r="I58" s="117">
        <v>32127</v>
      </c>
      <c r="J58" s="19">
        <v>10</v>
      </c>
      <c r="K58" s="118">
        <v>16064</v>
      </c>
      <c r="L58" s="20">
        <v>5</v>
      </c>
      <c r="M58" s="21">
        <f t="shared" si="24"/>
        <v>48191</v>
      </c>
      <c r="N58" s="22">
        <f t="shared" si="1"/>
        <v>15</v>
      </c>
      <c r="O58" s="23">
        <v>2</v>
      </c>
      <c r="S58" s="24">
        <v>321272</v>
      </c>
      <c r="T58" s="115">
        <v>80318</v>
      </c>
      <c r="U58" s="17">
        <v>25</v>
      </c>
      <c r="V58" s="116">
        <v>160636</v>
      </c>
      <c r="W58" s="18">
        <v>50</v>
      </c>
      <c r="X58" s="117">
        <v>48191</v>
      </c>
      <c r="Y58" s="19">
        <v>15</v>
      </c>
      <c r="Z58" s="118">
        <v>32127</v>
      </c>
      <c r="AA58" s="20">
        <v>10</v>
      </c>
      <c r="AB58" s="21">
        <f t="shared" si="25"/>
        <v>80318</v>
      </c>
      <c r="AC58" s="22">
        <f t="shared" si="22"/>
        <v>25</v>
      </c>
      <c r="AD58" s="25">
        <v>3</v>
      </c>
      <c r="AI58" s="24">
        <v>321272</v>
      </c>
      <c r="AJ58" s="115">
        <v>144572</v>
      </c>
      <c r="AK58" s="17">
        <v>45</v>
      </c>
      <c r="AL58" s="116">
        <v>144572</v>
      </c>
      <c r="AM58" s="18">
        <v>45</v>
      </c>
      <c r="AN58" s="117">
        <v>32127</v>
      </c>
      <c r="AO58" s="19">
        <v>10</v>
      </c>
      <c r="AP58" s="118">
        <v>0</v>
      </c>
      <c r="AQ58" s="20">
        <v>0</v>
      </c>
      <c r="AR58" s="21">
        <f t="shared" si="26"/>
        <v>32127</v>
      </c>
      <c r="AS58" s="22">
        <f t="shared" si="23"/>
        <v>10</v>
      </c>
      <c r="AT58" s="23">
        <v>2</v>
      </c>
    </row>
    <row r="59" spans="2:49" x14ac:dyDescent="0.35">
      <c r="B59" s="223"/>
      <c r="C59" s="24" t="s">
        <v>120</v>
      </c>
      <c r="D59" s="24">
        <v>151438</v>
      </c>
      <c r="E59" s="115">
        <v>37860</v>
      </c>
      <c r="F59" s="17">
        <v>25</v>
      </c>
      <c r="G59" s="116">
        <v>75719</v>
      </c>
      <c r="H59" s="18">
        <v>50</v>
      </c>
      <c r="I59" s="117">
        <v>22716</v>
      </c>
      <c r="J59" s="19">
        <v>15</v>
      </c>
      <c r="K59" s="118">
        <v>15144</v>
      </c>
      <c r="L59" s="20">
        <v>10</v>
      </c>
      <c r="M59" s="21">
        <f t="shared" si="24"/>
        <v>37860</v>
      </c>
      <c r="N59" s="22">
        <f t="shared" si="1"/>
        <v>25</v>
      </c>
      <c r="O59" s="25">
        <v>3</v>
      </c>
      <c r="S59" s="24">
        <v>151438</v>
      </c>
      <c r="T59" s="115">
        <v>37860</v>
      </c>
      <c r="U59" s="17">
        <v>25</v>
      </c>
      <c r="V59" s="116">
        <v>83291</v>
      </c>
      <c r="W59" s="18">
        <v>55</v>
      </c>
      <c r="X59" s="117">
        <v>22716</v>
      </c>
      <c r="Y59" s="19">
        <v>15</v>
      </c>
      <c r="Z59" s="118">
        <v>7572</v>
      </c>
      <c r="AA59" s="20">
        <v>5</v>
      </c>
      <c r="AB59" s="21">
        <f t="shared" si="25"/>
        <v>30288</v>
      </c>
      <c r="AC59" s="22">
        <f t="shared" si="22"/>
        <v>20</v>
      </c>
      <c r="AD59" s="25">
        <v>3</v>
      </c>
      <c r="AI59" s="24">
        <v>151438</v>
      </c>
      <c r="AJ59" s="115">
        <v>60575</v>
      </c>
      <c r="AK59" s="17">
        <v>40</v>
      </c>
      <c r="AL59" s="116">
        <v>68147</v>
      </c>
      <c r="AM59" s="18">
        <v>45</v>
      </c>
      <c r="AN59" s="117">
        <v>15144</v>
      </c>
      <c r="AO59" s="19">
        <v>10</v>
      </c>
      <c r="AP59" s="118">
        <v>7572</v>
      </c>
      <c r="AQ59" s="20">
        <v>5</v>
      </c>
      <c r="AR59" s="21">
        <f t="shared" si="26"/>
        <v>22716</v>
      </c>
      <c r="AS59" s="22">
        <f t="shared" si="23"/>
        <v>15</v>
      </c>
      <c r="AT59" s="23">
        <v>2</v>
      </c>
    </row>
    <row r="60" spans="2:49" s="55" customFormat="1" x14ac:dyDescent="0.35">
      <c r="B60" s="223"/>
      <c r="C60" s="24" t="s">
        <v>121</v>
      </c>
      <c r="D60" s="24">
        <v>301268</v>
      </c>
      <c r="E60" s="124">
        <v>90380</v>
      </c>
      <c r="F60" s="47">
        <v>30</v>
      </c>
      <c r="G60" s="125">
        <v>165697</v>
      </c>
      <c r="H60" s="48">
        <v>55</v>
      </c>
      <c r="I60" s="126">
        <v>30127</v>
      </c>
      <c r="J60" s="49">
        <v>10</v>
      </c>
      <c r="K60" s="122">
        <v>15063</v>
      </c>
      <c r="L60" s="30">
        <v>5</v>
      </c>
      <c r="M60" s="50">
        <f t="shared" si="24"/>
        <v>45190</v>
      </c>
      <c r="N60" s="51">
        <f t="shared" si="1"/>
        <v>15</v>
      </c>
      <c r="O60" s="23">
        <v>2</v>
      </c>
      <c r="P60"/>
      <c r="Q60"/>
      <c r="R60"/>
      <c r="S60" s="24">
        <v>301268</v>
      </c>
      <c r="T60" s="124">
        <v>75317</v>
      </c>
      <c r="U60" s="47">
        <v>25</v>
      </c>
      <c r="V60" s="125">
        <v>150634</v>
      </c>
      <c r="W60" s="48">
        <v>50</v>
      </c>
      <c r="X60" s="126">
        <v>45190</v>
      </c>
      <c r="Y60" s="49">
        <v>15</v>
      </c>
      <c r="Z60" s="122">
        <v>30127</v>
      </c>
      <c r="AA60" s="30">
        <v>10</v>
      </c>
      <c r="AB60" s="50">
        <f t="shared" si="25"/>
        <v>75317</v>
      </c>
      <c r="AC60" s="51">
        <f t="shared" si="22"/>
        <v>25</v>
      </c>
      <c r="AD60" s="25">
        <v>3</v>
      </c>
      <c r="AE60"/>
      <c r="AF60"/>
      <c r="AG60"/>
      <c r="AH60"/>
      <c r="AI60" s="24">
        <v>301268</v>
      </c>
      <c r="AJ60" s="124">
        <v>150634</v>
      </c>
      <c r="AK60" s="47">
        <v>50</v>
      </c>
      <c r="AL60" s="125">
        <v>120507</v>
      </c>
      <c r="AM60" s="48">
        <v>40</v>
      </c>
      <c r="AN60" s="126">
        <v>30127</v>
      </c>
      <c r="AO60" s="49">
        <v>10</v>
      </c>
      <c r="AP60" s="122">
        <v>0</v>
      </c>
      <c r="AQ60" s="30">
        <v>0</v>
      </c>
      <c r="AR60" s="50">
        <f t="shared" si="26"/>
        <v>30127</v>
      </c>
      <c r="AS60" s="51">
        <f t="shared" si="23"/>
        <v>10</v>
      </c>
      <c r="AT60" s="23">
        <v>2</v>
      </c>
      <c r="AU60"/>
      <c r="AV60"/>
      <c r="AW60"/>
    </row>
    <row r="61" spans="2:49" ht="15" thickBot="1" x14ac:dyDescent="0.4">
      <c r="B61" s="224"/>
      <c r="C61" s="54" t="s">
        <v>15</v>
      </c>
      <c r="D61" s="35">
        <f>SUM(D52:D60)</f>
        <v>1692165</v>
      </c>
      <c r="E61" s="56">
        <f>SUM(E52:E60)</f>
        <v>552040</v>
      </c>
      <c r="F61" s="37">
        <f>E61/D61*100</f>
        <v>32.623296191565245</v>
      </c>
      <c r="G61" s="57">
        <f>SUM(G52:G60)</f>
        <v>829301</v>
      </c>
      <c r="H61" s="39">
        <f>G61/D61*100</f>
        <v>49.008282289256663</v>
      </c>
      <c r="I61" s="62">
        <f>SUM(I52:I60)</f>
        <v>209588</v>
      </c>
      <c r="J61" s="63">
        <f>I61/D61*100</f>
        <v>12.385789801821927</v>
      </c>
      <c r="K61" s="64">
        <f>SUM(K52:K60)</f>
        <v>101237</v>
      </c>
      <c r="L61" s="140">
        <f>K61/D61*100</f>
        <v>5.9826908132481167</v>
      </c>
      <c r="M61" s="65">
        <f>SUM(M52:M60)</f>
        <v>310825</v>
      </c>
      <c r="N61" s="45">
        <f>M61/D61*100</f>
        <v>18.368480615070045</v>
      </c>
      <c r="O61" s="107"/>
      <c r="P61" s="108">
        <f>E61+G61+I61+K61</f>
        <v>1692166</v>
      </c>
      <c r="Q61" s="108">
        <f>D61-P61</f>
        <v>-1</v>
      </c>
      <c r="S61" s="35">
        <f>SUM(S52:S60)</f>
        <v>1692165</v>
      </c>
      <c r="T61" s="56">
        <f>SUM(T52:T60)</f>
        <v>409848</v>
      </c>
      <c r="U61" s="37">
        <f>T61/S61*100</f>
        <v>24.220333123542918</v>
      </c>
      <c r="V61" s="57">
        <f>SUM(V52:V60)</f>
        <v>872552</v>
      </c>
      <c r="W61" s="39">
        <f>V61/S61*100</f>
        <v>51.56423871194594</v>
      </c>
      <c r="X61" s="62">
        <f>SUM(X52:X60)</f>
        <v>253825</v>
      </c>
      <c r="Y61" s="63">
        <f>X61/S61*100</f>
        <v>15.000014773972985</v>
      </c>
      <c r="Z61" s="64">
        <f>SUM(Z52:Z60)</f>
        <v>155943</v>
      </c>
      <c r="AA61" s="140">
        <f>Z61/S61*100</f>
        <v>9.2155906782140047</v>
      </c>
      <c r="AB61" s="65">
        <f>SUM(AB52:AB60)</f>
        <v>409768</v>
      </c>
      <c r="AC61" s="45">
        <f>AB61/S61*100</f>
        <v>24.215605452186992</v>
      </c>
      <c r="AD61" s="107"/>
      <c r="AE61" s="108">
        <f>T61+V61+X61+Z61</f>
        <v>1692168</v>
      </c>
      <c r="AF61" s="108">
        <f>S61-AE61</f>
        <v>-3</v>
      </c>
      <c r="AI61" s="35">
        <f>SUM(AI52:AI60)</f>
        <v>1692165</v>
      </c>
      <c r="AJ61" s="56">
        <f>SUM(AJ52:AJ60)</f>
        <v>708866</v>
      </c>
      <c r="AK61" s="37">
        <f>AJ61/AI61*100</f>
        <v>41.891068542370277</v>
      </c>
      <c r="AL61" s="57">
        <f>SUM(AL52:AL60)</f>
        <v>775328</v>
      </c>
      <c r="AM61" s="39">
        <f>AL61/AI61*100</f>
        <v>45.818699713089444</v>
      </c>
      <c r="AN61" s="62">
        <f>SUM(AN52:AN60)</f>
        <v>169217</v>
      </c>
      <c r="AO61" s="63">
        <f>AN61/AI61*100</f>
        <v>10.000029547945974</v>
      </c>
      <c r="AP61" s="64">
        <f>SUM(AP52:AP60)</f>
        <v>38754</v>
      </c>
      <c r="AQ61" s="140">
        <f>AP61/AI61*100</f>
        <v>2.2902021965943038</v>
      </c>
      <c r="AR61" s="65">
        <f>SUM(AR52:AR60)</f>
        <v>207971</v>
      </c>
      <c r="AS61" s="45">
        <f>AR61/AI61*100</f>
        <v>12.290231744540279</v>
      </c>
      <c r="AT61" s="107"/>
      <c r="AU61" s="108">
        <f>AJ61+AL61+AN61+AP61</f>
        <v>1692165</v>
      </c>
      <c r="AV61" s="108">
        <f>AI61-AU61</f>
        <v>0</v>
      </c>
    </row>
    <row r="62" spans="2:49" x14ac:dyDescent="0.35">
      <c r="B62" s="222" t="s">
        <v>25</v>
      </c>
      <c r="C62" s="9" t="s">
        <v>122</v>
      </c>
      <c r="D62" s="9">
        <v>89297</v>
      </c>
      <c r="E62" s="111">
        <v>26789</v>
      </c>
      <c r="F62" s="10">
        <v>30</v>
      </c>
      <c r="G62" s="112">
        <v>35719</v>
      </c>
      <c r="H62" s="11">
        <v>40</v>
      </c>
      <c r="I62" s="136">
        <v>17859</v>
      </c>
      <c r="J62" s="69">
        <v>20</v>
      </c>
      <c r="K62" s="137">
        <v>8930</v>
      </c>
      <c r="L62" s="70">
        <v>10</v>
      </c>
      <c r="M62" s="71">
        <f>I62+K62</f>
        <v>26789</v>
      </c>
      <c r="N62" s="15">
        <f t="shared" si="1"/>
        <v>30</v>
      </c>
      <c r="O62" s="25">
        <v>3</v>
      </c>
      <c r="S62" s="9">
        <v>89297</v>
      </c>
      <c r="T62" s="111">
        <v>17859</v>
      </c>
      <c r="U62" s="10">
        <v>20</v>
      </c>
      <c r="V62" s="112">
        <v>40184</v>
      </c>
      <c r="W62" s="11">
        <v>45</v>
      </c>
      <c r="X62" s="136">
        <v>22324</v>
      </c>
      <c r="Y62" s="69">
        <v>25</v>
      </c>
      <c r="Z62" s="137">
        <v>8930</v>
      </c>
      <c r="AA62" s="70">
        <v>10</v>
      </c>
      <c r="AB62" s="71">
        <f>X62+Z62</f>
        <v>31254</v>
      </c>
      <c r="AC62" s="15">
        <f t="shared" ref="AC62:AC70" si="27">AA62+Y62</f>
        <v>35</v>
      </c>
      <c r="AD62" s="25">
        <v>3</v>
      </c>
      <c r="AI62" s="9">
        <v>89297</v>
      </c>
      <c r="AJ62" s="111">
        <v>53578</v>
      </c>
      <c r="AK62" s="10">
        <v>60</v>
      </c>
      <c r="AL62" s="112">
        <v>22324</v>
      </c>
      <c r="AM62" s="11">
        <v>25</v>
      </c>
      <c r="AN62" s="136">
        <v>8930</v>
      </c>
      <c r="AO62" s="69">
        <v>10</v>
      </c>
      <c r="AP62" s="137">
        <v>4465</v>
      </c>
      <c r="AQ62" s="70">
        <v>5</v>
      </c>
      <c r="AR62" s="71">
        <f>AN62+AP62</f>
        <v>13395</v>
      </c>
      <c r="AS62" s="15">
        <f t="shared" ref="AS62:AS70" si="28">AQ62+AO62</f>
        <v>15</v>
      </c>
      <c r="AT62" s="23">
        <v>2</v>
      </c>
    </row>
    <row r="63" spans="2:49" x14ac:dyDescent="0.35">
      <c r="B63" s="223"/>
      <c r="C63" s="24" t="s">
        <v>123</v>
      </c>
      <c r="D63" s="24">
        <v>162823</v>
      </c>
      <c r="E63" s="115">
        <v>73270</v>
      </c>
      <c r="F63" s="17">
        <v>45</v>
      </c>
      <c r="G63" s="116">
        <v>65129</v>
      </c>
      <c r="H63" s="18">
        <v>40</v>
      </c>
      <c r="I63" s="117">
        <v>16282</v>
      </c>
      <c r="J63" s="19">
        <v>10</v>
      </c>
      <c r="K63" s="118">
        <v>8141</v>
      </c>
      <c r="L63" s="20">
        <v>5</v>
      </c>
      <c r="M63" s="21">
        <f>I63+K63</f>
        <v>24423</v>
      </c>
      <c r="N63" s="22">
        <f t="shared" si="1"/>
        <v>15</v>
      </c>
      <c r="O63" s="23">
        <v>2</v>
      </c>
      <c r="S63" s="24">
        <v>162823</v>
      </c>
      <c r="T63" s="115">
        <v>40706</v>
      </c>
      <c r="U63" s="17">
        <v>25</v>
      </c>
      <c r="V63" s="116">
        <v>73270</v>
      </c>
      <c r="W63" s="18">
        <v>45</v>
      </c>
      <c r="X63" s="117">
        <v>40706</v>
      </c>
      <c r="Y63" s="19">
        <v>25</v>
      </c>
      <c r="Z63" s="118">
        <v>8141</v>
      </c>
      <c r="AA63" s="20">
        <v>5</v>
      </c>
      <c r="AB63" s="21">
        <f>X63+Z63</f>
        <v>48847</v>
      </c>
      <c r="AC63" s="22">
        <f t="shared" si="27"/>
        <v>30</v>
      </c>
      <c r="AD63" s="25">
        <v>3</v>
      </c>
      <c r="AI63" s="24">
        <v>162823</v>
      </c>
      <c r="AJ63" s="115">
        <v>113976</v>
      </c>
      <c r="AK63" s="17">
        <v>70</v>
      </c>
      <c r="AL63" s="116">
        <v>32565</v>
      </c>
      <c r="AM63" s="18">
        <v>20</v>
      </c>
      <c r="AN63" s="117">
        <v>16282</v>
      </c>
      <c r="AO63" s="19">
        <v>10</v>
      </c>
      <c r="AP63" s="118">
        <v>0</v>
      </c>
      <c r="AQ63" s="20">
        <v>0</v>
      </c>
      <c r="AR63" s="21">
        <f>AN63+AP63</f>
        <v>16282</v>
      </c>
      <c r="AS63" s="22">
        <f t="shared" si="28"/>
        <v>10</v>
      </c>
      <c r="AT63" s="23">
        <v>2</v>
      </c>
    </row>
    <row r="64" spans="2:49" x14ac:dyDescent="0.35">
      <c r="B64" s="223"/>
      <c r="C64" s="24" t="s">
        <v>124</v>
      </c>
      <c r="D64" s="24">
        <v>141089</v>
      </c>
      <c r="E64" s="115">
        <v>49381</v>
      </c>
      <c r="F64" s="17">
        <v>35</v>
      </c>
      <c r="G64" s="116">
        <v>70545</v>
      </c>
      <c r="H64" s="18">
        <v>50</v>
      </c>
      <c r="I64" s="117">
        <v>14109</v>
      </c>
      <c r="J64" s="19">
        <v>10</v>
      </c>
      <c r="K64" s="118">
        <v>7054</v>
      </c>
      <c r="L64" s="20">
        <v>5</v>
      </c>
      <c r="M64" s="21">
        <f t="shared" ref="M64:M70" si="29">I64+K64</f>
        <v>21163</v>
      </c>
      <c r="N64" s="22">
        <f t="shared" si="1"/>
        <v>15</v>
      </c>
      <c r="O64" s="23">
        <v>2</v>
      </c>
      <c r="S64" s="24">
        <v>141089</v>
      </c>
      <c r="T64" s="115">
        <v>28218</v>
      </c>
      <c r="U64" s="17">
        <v>20</v>
      </c>
      <c r="V64" s="116">
        <v>70545</v>
      </c>
      <c r="W64" s="18">
        <v>50</v>
      </c>
      <c r="X64" s="117">
        <v>28218</v>
      </c>
      <c r="Y64" s="19">
        <v>20</v>
      </c>
      <c r="Z64" s="118">
        <v>14109</v>
      </c>
      <c r="AA64" s="20">
        <v>10</v>
      </c>
      <c r="AB64" s="21">
        <f t="shared" ref="AB64:AB70" si="30">X64+Z64</f>
        <v>42327</v>
      </c>
      <c r="AC64" s="22">
        <f t="shared" si="27"/>
        <v>30</v>
      </c>
      <c r="AD64" s="25">
        <v>3</v>
      </c>
      <c r="AI64" s="24">
        <v>141089</v>
      </c>
      <c r="AJ64" s="115">
        <v>70545</v>
      </c>
      <c r="AK64" s="17">
        <v>50</v>
      </c>
      <c r="AL64" s="116">
        <v>49381</v>
      </c>
      <c r="AM64" s="18">
        <v>35</v>
      </c>
      <c r="AN64" s="117">
        <v>14109</v>
      </c>
      <c r="AO64" s="19">
        <v>10</v>
      </c>
      <c r="AP64" s="118">
        <v>7054</v>
      </c>
      <c r="AQ64" s="20">
        <v>5</v>
      </c>
      <c r="AR64" s="21">
        <f t="shared" ref="AR64:AR70" si="31">AN64+AP64</f>
        <v>21163</v>
      </c>
      <c r="AS64" s="22">
        <f t="shared" si="28"/>
        <v>15</v>
      </c>
      <c r="AT64" s="23">
        <v>2</v>
      </c>
    </row>
    <row r="65" spans="2:49" x14ac:dyDescent="0.35">
      <c r="B65" s="223"/>
      <c r="C65" s="24" t="s">
        <v>26</v>
      </c>
      <c r="D65" s="24">
        <v>131396</v>
      </c>
      <c r="E65" s="115">
        <v>52558</v>
      </c>
      <c r="F65" s="17">
        <v>40</v>
      </c>
      <c r="G65" s="116">
        <v>59128</v>
      </c>
      <c r="H65" s="18">
        <v>45</v>
      </c>
      <c r="I65" s="117">
        <v>13140</v>
      </c>
      <c r="J65" s="19">
        <v>10</v>
      </c>
      <c r="K65" s="118">
        <v>6570</v>
      </c>
      <c r="L65" s="20">
        <v>5</v>
      </c>
      <c r="M65" s="21">
        <f t="shared" si="29"/>
        <v>19710</v>
      </c>
      <c r="N65" s="22">
        <f t="shared" si="1"/>
        <v>15</v>
      </c>
      <c r="O65" s="23">
        <v>2</v>
      </c>
      <c r="S65" s="24">
        <v>131396</v>
      </c>
      <c r="T65" s="115">
        <v>39419</v>
      </c>
      <c r="U65" s="17">
        <v>30</v>
      </c>
      <c r="V65" s="116">
        <v>72268</v>
      </c>
      <c r="W65" s="18">
        <v>55</v>
      </c>
      <c r="X65" s="117">
        <v>13140</v>
      </c>
      <c r="Y65" s="19">
        <v>10</v>
      </c>
      <c r="Z65" s="118">
        <v>6570</v>
      </c>
      <c r="AA65" s="20">
        <v>5</v>
      </c>
      <c r="AB65" s="21">
        <f t="shared" si="30"/>
        <v>19710</v>
      </c>
      <c r="AC65" s="22">
        <f t="shared" si="27"/>
        <v>15</v>
      </c>
      <c r="AD65" s="23">
        <v>2</v>
      </c>
      <c r="AI65" s="24">
        <v>131396</v>
      </c>
      <c r="AJ65" s="115">
        <v>85407</v>
      </c>
      <c r="AK65" s="17">
        <v>65</v>
      </c>
      <c r="AL65" s="116">
        <v>32849</v>
      </c>
      <c r="AM65" s="18">
        <v>25</v>
      </c>
      <c r="AN65" s="117">
        <v>13140</v>
      </c>
      <c r="AO65" s="19">
        <v>10</v>
      </c>
      <c r="AP65" s="118">
        <v>0</v>
      </c>
      <c r="AQ65" s="20">
        <v>0</v>
      </c>
      <c r="AR65" s="21">
        <f t="shared" si="31"/>
        <v>13140</v>
      </c>
      <c r="AS65" s="22">
        <f t="shared" si="28"/>
        <v>10</v>
      </c>
      <c r="AT65" s="23">
        <v>2</v>
      </c>
    </row>
    <row r="66" spans="2:49" x14ac:dyDescent="0.35">
      <c r="B66" s="223"/>
      <c r="C66" s="24" t="s">
        <v>125</v>
      </c>
      <c r="D66" s="24">
        <v>102755</v>
      </c>
      <c r="E66" s="115">
        <v>46240</v>
      </c>
      <c r="F66" s="17">
        <v>45</v>
      </c>
      <c r="G66" s="116">
        <v>41102</v>
      </c>
      <c r="H66" s="18">
        <v>40</v>
      </c>
      <c r="I66" s="117">
        <v>15413</v>
      </c>
      <c r="J66" s="19">
        <v>15</v>
      </c>
      <c r="K66" s="118">
        <v>0</v>
      </c>
      <c r="L66" s="20">
        <v>0</v>
      </c>
      <c r="M66" s="21">
        <f t="shared" si="29"/>
        <v>15413</v>
      </c>
      <c r="N66" s="22">
        <f t="shared" si="1"/>
        <v>15</v>
      </c>
      <c r="O66" s="23">
        <v>2</v>
      </c>
      <c r="S66" s="24">
        <v>102755</v>
      </c>
      <c r="T66" s="115">
        <v>30827</v>
      </c>
      <c r="U66" s="17">
        <v>30</v>
      </c>
      <c r="V66" s="116">
        <v>46240</v>
      </c>
      <c r="W66" s="18">
        <v>45</v>
      </c>
      <c r="X66" s="117">
        <v>20551</v>
      </c>
      <c r="Y66" s="19">
        <v>20</v>
      </c>
      <c r="Z66" s="118">
        <v>5138</v>
      </c>
      <c r="AA66" s="20">
        <v>5</v>
      </c>
      <c r="AB66" s="21">
        <f t="shared" si="30"/>
        <v>25689</v>
      </c>
      <c r="AC66" s="22">
        <f t="shared" si="27"/>
        <v>25</v>
      </c>
      <c r="AD66" s="25">
        <v>3</v>
      </c>
      <c r="AI66" s="24">
        <v>102755</v>
      </c>
      <c r="AJ66" s="115">
        <v>82204</v>
      </c>
      <c r="AK66" s="17">
        <v>80</v>
      </c>
      <c r="AL66" s="116">
        <v>15413</v>
      </c>
      <c r="AM66" s="18">
        <v>15</v>
      </c>
      <c r="AN66" s="117">
        <v>5138</v>
      </c>
      <c r="AO66" s="19">
        <v>5</v>
      </c>
      <c r="AP66" s="118">
        <v>0</v>
      </c>
      <c r="AQ66" s="20">
        <v>0</v>
      </c>
      <c r="AR66" s="21">
        <f t="shared" si="31"/>
        <v>5138</v>
      </c>
      <c r="AS66" s="22">
        <f t="shared" si="28"/>
        <v>5</v>
      </c>
      <c r="AT66" s="23">
        <v>2</v>
      </c>
    </row>
    <row r="67" spans="2:49" x14ac:dyDescent="0.35">
      <c r="B67" s="223"/>
      <c r="C67" s="24" t="s">
        <v>126</v>
      </c>
      <c r="D67" s="24">
        <v>129184</v>
      </c>
      <c r="E67" s="115">
        <v>58133</v>
      </c>
      <c r="F67" s="17">
        <v>45</v>
      </c>
      <c r="G67" s="116">
        <v>51674</v>
      </c>
      <c r="H67" s="18">
        <v>40</v>
      </c>
      <c r="I67" s="117">
        <v>12918</v>
      </c>
      <c r="J67" s="19">
        <v>10</v>
      </c>
      <c r="K67" s="118">
        <v>6459</v>
      </c>
      <c r="L67" s="20">
        <v>5</v>
      </c>
      <c r="M67" s="21">
        <f t="shared" si="29"/>
        <v>19377</v>
      </c>
      <c r="N67" s="22">
        <f t="shared" si="1"/>
        <v>15</v>
      </c>
      <c r="O67" s="23">
        <v>2</v>
      </c>
      <c r="S67" s="24">
        <v>129184</v>
      </c>
      <c r="T67" s="115">
        <v>38755</v>
      </c>
      <c r="U67" s="17">
        <v>30</v>
      </c>
      <c r="V67" s="116">
        <v>51674</v>
      </c>
      <c r="W67" s="18">
        <v>40</v>
      </c>
      <c r="X67" s="117">
        <v>25837</v>
      </c>
      <c r="Y67" s="19">
        <v>20</v>
      </c>
      <c r="Z67" s="118">
        <v>12918</v>
      </c>
      <c r="AA67" s="20">
        <v>10</v>
      </c>
      <c r="AB67" s="21">
        <f t="shared" si="30"/>
        <v>38755</v>
      </c>
      <c r="AC67" s="22">
        <f t="shared" si="27"/>
        <v>30</v>
      </c>
      <c r="AD67" s="25">
        <v>3</v>
      </c>
      <c r="AI67" s="24">
        <v>129184</v>
      </c>
      <c r="AJ67" s="115">
        <v>83970</v>
      </c>
      <c r="AK67" s="17">
        <v>65</v>
      </c>
      <c r="AL67" s="116">
        <v>25837</v>
      </c>
      <c r="AM67" s="18">
        <v>20</v>
      </c>
      <c r="AN67" s="117">
        <v>12918</v>
      </c>
      <c r="AO67" s="19">
        <v>10</v>
      </c>
      <c r="AP67" s="118">
        <v>6459</v>
      </c>
      <c r="AQ67" s="20">
        <v>5</v>
      </c>
      <c r="AR67" s="21">
        <f t="shared" si="31"/>
        <v>19377</v>
      </c>
      <c r="AS67" s="22">
        <f t="shared" si="28"/>
        <v>15</v>
      </c>
      <c r="AT67" s="23">
        <v>2</v>
      </c>
    </row>
    <row r="68" spans="2:49" x14ac:dyDescent="0.35">
      <c r="B68" s="223"/>
      <c r="C68" s="24" t="s">
        <v>127</v>
      </c>
      <c r="D68" s="24">
        <v>179220</v>
      </c>
      <c r="E68" s="115">
        <v>80649</v>
      </c>
      <c r="F68" s="17">
        <v>45</v>
      </c>
      <c r="G68" s="116">
        <v>71688</v>
      </c>
      <c r="H68" s="18">
        <v>40</v>
      </c>
      <c r="I68" s="117">
        <v>17922</v>
      </c>
      <c r="J68" s="19">
        <v>10</v>
      </c>
      <c r="K68" s="118">
        <v>8961</v>
      </c>
      <c r="L68" s="20">
        <v>5</v>
      </c>
      <c r="M68" s="21">
        <f t="shared" si="29"/>
        <v>26883</v>
      </c>
      <c r="N68" s="22">
        <f t="shared" si="1"/>
        <v>15</v>
      </c>
      <c r="O68" s="23">
        <v>2</v>
      </c>
      <c r="S68" s="24">
        <v>179220</v>
      </c>
      <c r="T68" s="115">
        <v>62727</v>
      </c>
      <c r="U68" s="17">
        <v>35</v>
      </c>
      <c r="V68" s="116">
        <v>71688</v>
      </c>
      <c r="W68" s="18">
        <v>40</v>
      </c>
      <c r="X68" s="117">
        <v>35844</v>
      </c>
      <c r="Y68" s="19">
        <v>20</v>
      </c>
      <c r="Z68" s="118">
        <v>8961</v>
      </c>
      <c r="AA68" s="20">
        <v>5</v>
      </c>
      <c r="AB68" s="21">
        <f t="shared" si="30"/>
        <v>44805</v>
      </c>
      <c r="AC68" s="22">
        <f t="shared" si="27"/>
        <v>25</v>
      </c>
      <c r="AD68" s="25">
        <v>3</v>
      </c>
      <c r="AI68" s="24">
        <v>179220</v>
      </c>
      <c r="AJ68" s="115">
        <v>116493</v>
      </c>
      <c r="AK68" s="17">
        <v>65</v>
      </c>
      <c r="AL68" s="116">
        <v>44805</v>
      </c>
      <c r="AM68" s="18">
        <v>25</v>
      </c>
      <c r="AN68" s="117">
        <v>17922</v>
      </c>
      <c r="AO68" s="19">
        <v>10</v>
      </c>
      <c r="AP68" s="118">
        <v>0</v>
      </c>
      <c r="AQ68" s="20">
        <v>0</v>
      </c>
      <c r="AR68" s="21">
        <f t="shared" si="31"/>
        <v>17922</v>
      </c>
      <c r="AS68" s="22">
        <f t="shared" si="28"/>
        <v>10</v>
      </c>
      <c r="AT68" s="23">
        <v>2</v>
      </c>
    </row>
    <row r="69" spans="2:49" x14ac:dyDescent="0.35">
      <c r="B69" s="223"/>
      <c r="C69" s="24" t="s">
        <v>128</v>
      </c>
      <c r="D69" s="24">
        <v>75047</v>
      </c>
      <c r="E69" s="115">
        <v>26266</v>
      </c>
      <c r="F69" s="17">
        <v>35</v>
      </c>
      <c r="G69" s="116">
        <v>33771</v>
      </c>
      <c r="H69" s="18">
        <v>45</v>
      </c>
      <c r="I69" s="117">
        <v>11257</v>
      </c>
      <c r="J69" s="19">
        <v>15</v>
      </c>
      <c r="K69" s="118">
        <v>3752</v>
      </c>
      <c r="L69" s="20">
        <v>5</v>
      </c>
      <c r="M69" s="21">
        <f t="shared" si="29"/>
        <v>15009</v>
      </c>
      <c r="N69" s="22">
        <f t="shared" si="1"/>
        <v>20</v>
      </c>
      <c r="O69" s="25">
        <v>3</v>
      </c>
      <c r="S69" s="24">
        <v>75047</v>
      </c>
      <c r="T69" s="115">
        <v>18762</v>
      </c>
      <c r="U69" s="17">
        <v>25</v>
      </c>
      <c r="V69" s="116">
        <v>26266</v>
      </c>
      <c r="W69" s="18">
        <v>35</v>
      </c>
      <c r="X69" s="117">
        <v>18762</v>
      </c>
      <c r="Y69" s="19">
        <v>25</v>
      </c>
      <c r="Z69" s="118">
        <v>11257</v>
      </c>
      <c r="AA69" s="20">
        <v>15</v>
      </c>
      <c r="AB69" s="21">
        <f t="shared" si="30"/>
        <v>30019</v>
      </c>
      <c r="AC69" s="22">
        <f t="shared" si="27"/>
        <v>40</v>
      </c>
      <c r="AD69" s="25">
        <v>3</v>
      </c>
      <c r="AI69" s="24">
        <v>75047</v>
      </c>
      <c r="AJ69" s="115">
        <v>48781</v>
      </c>
      <c r="AK69" s="17">
        <v>65</v>
      </c>
      <c r="AL69" s="116">
        <v>18762</v>
      </c>
      <c r="AM69" s="18">
        <v>25</v>
      </c>
      <c r="AN69" s="117">
        <v>7505</v>
      </c>
      <c r="AO69" s="19">
        <v>10</v>
      </c>
      <c r="AP69" s="118">
        <v>0</v>
      </c>
      <c r="AQ69" s="20">
        <v>0</v>
      </c>
      <c r="AR69" s="21">
        <f t="shared" si="31"/>
        <v>7505</v>
      </c>
      <c r="AS69" s="22">
        <f t="shared" si="28"/>
        <v>10</v>
      </c>
      <c r="AT69" s="23">
        <v>2</v>
      </c>
    </row>
    <row r="70" spans="2:49" s="55" customFormat="1" x14ac:dyDescent="0.35">
      <c r="B70" s="223"/>
      <c r="C70" s="24" t="s">
        <v>129</v>
      </c>
      <c r="D70" s="24">
        <v>68067</v>
      </c>
      <c r="E70" s="124">
        <v>23823</v>
      </c>
      <c r="F70" s="47">
        <v>35</v>
      </c>
      <c r="G70" s="125">
        <v>27227</v>
      </c>
      <c r="H70" s="18">
        <v>40</v>
      </c>
      <c r="I70" s="126">
        <v>13613</v>
      </c>
      <c r="J70" s="19">
        <v>20</v>
      </c>
      <c r="K70" s="122">
        <v>3403</v>
      </c>
      <c r="L70" s="20">
        <v>5</v>
      </c>
      <c r="M70" s="50">
        <f t="shared" si="29"/>
        <v>17016</v>
      </c>
      <c r="N70" s="51">
        <f t="shared" si="1"/>
        <v>25</v>
      </c>
      <c r="O70" s="52">
        <v>3</v>
      </c>
      <c r="P70"/>
      <c r="Q70"/>
      <c r="R70"/>
      <c r="S70" s="24">
        <v>68067</v>
      </c>
      <c r="T70" s="124">
        <v>13613</v>
      </c>
      <c r="U70" s="47">
        <v>20</v>
      </c>
      <c r="V70" s="125">
        <v>30630</v>
      </c>
      <c r="W70" s="18">
        <v>45</v>
      </c>
      <c r="X70" s="126">
        <v>17017</v>
      </c>
      <c r="Y70" s="19">
        <v>25</v>
      </c>
      <c r="Z70" s="122">
        <v>6807</v>
      </c>
      <c r="AA70" s="20">
        <v>10</v>
      </c>
      <c r="AB70" s="50">
        <f t="shared" si="30"/>
        <v>23824</v>
      </c>
      <c r="AC70" s="51">
        <f t="shared" si="27"/>
        <v>35</v>
      </c>
      <c r="AD70" s="52">
        <v>3</v>
      </c>
      <c r="AE70"/>
      <c r="AF70"/>
      <c r="AG70"/>
      <c r="AH70"/>
      <c r="AI70" s="24">
        <v>68067</v>
      </c>
      <c r="AJ70" s="124">
        <v>37437</v>
      </c>
      <c r="AK70" s="47">
        <v>55</v>
      </c>
      <c r="AL70" s="125">
        <v>23823</v>
      </c>
      <c r="AM70" s="18">
        <v>35</v>
      </c>
      <c r="AN70" s="126">
        <v>6807</v>
      </c>
      <c r="AO70" s="19">
        <v>10</v>
      </c>
      <c r="AP70" s="122">
        <v>0</v>
      </c>
      <c r="AQ70" s="20">
        <v>0</v>
      </c>
      <c r="AR70" s="50">
        <f t="shared" si="31"/>
        <v>6807</v>
      </c>
      <c r="AS70" s="51">
        <f t="shared" si="28"/>
        <v>10</v>
      </c>
      <c r="AT70" s="23">
        <v>2</v>
      </c>
      <c r="AU70"/>
      <c r="AV70"/>
      <c r="AW70"/>
    </row>
    <row r="71" spans="2:49" ht="15" thickBot="1" x14ac:dyDescent="0.4">
      <c r="B71" s="223"/>
      <c r="C71" s="54" t="s">
        <v>15</v>
      </c>
      <c r="D71" s="35">
        <f>SUM(D62:D70)</f>
        <v>1078878</v>
      </c>
      <c r="E71" s="56">
        <f>SUM(E62:E70)</f>
        <v>437109</v>
      </c>
      <c r="F71" s="37">
        <f>E71/D71*100</f>
        <v>40.515146290868849</v>
      </c>
      <c r="G71" s="57">
        <f>SUM(G62:G70)</f>
        <v>455983</v>
      </c>
      <c r="H71" s="39">
        <f>G71/D71*100</f>
        <v>42.264556326109158</v>
      </c>
      <c r="I71" s="58">
        <f>SUM(I62:I70)</f>
        <v>132513</v>
      </c>
      <c r="J71" s="41">
        <f>I71/D71*100</f>
        <v>12.28248235667054</v>
      </c>
      <c r="K71" s="59">
        <f>SUM(K62:K70)</f>
        <v>53270</v>
      </c>
      <c r="L71" s="43">
        <f>K71/D71*100</f>
        <v>4.9375369596933112</v>
      </c>
      <c r="M71" s="60">
        <f>SUM(M62:M70)</f>
        <v>185783</v>
      </c>
      <c r="N71" s="45">
        <f>M71/D71*100</f>
        <v>17.220019316363853</v>
      </c>
      <c r="O71" s="107"/>
      <c r="P71" s="108">
        <f>E71+G71+I71+K71</f>
        <v>1078875</v>
      </c>
      <c r="Q71" s="108">
        <f>D71-P71</f>
        <v>3</v>
      </c>
      <c r="S71" s="35">
        <f>SUM(S62:S70)</f>
        <v>1078878</v>
      </c>
      <c r="T71" s="56">
        <f>SUM(T62:T70)</f>
        <v>290886</v>
      </c>
      <c r="U71" s="37">
        <f>T71/S71*100</f>
        <v>26.961899306501753</v>
      </c>
      <c r="V71" s="57">
        <f>SUM(V62:V70)</f>
        <v>482765</v>
      </c>
      <c r="W71" s="39">
        <f>V71/S71*100</f>
        <v>44.746950072204648</v>
      </c>
      <c r="X71" s="58">
        <f>SUM(X62:X70)</f>
        <v>222399</v>
      </c>
      <c r="Y71" s="41">
        <f>X71/S71*100</f>
        <v>20.613915567839921</v>
      </c>
      <c r="Z71" s="59">
        <f>SUM(Z62:Z70)</f>
        <v>82831</v>
      </c>
      <c r="AA71" s="43">
        <f>Z71/S71*100</f>
        <v>7.6775131201118203</v>
      </c>
      <c r="AB71" s="60">
        <f>SUM(AB62:AB70)</f>
        <v>305230</v>
      </c>
      <c r="AC71" s="45">
        <f>AB71/S71*100</f>
        <v>28.291428687951743</v>
      </c>
      <c r="AD71" s="107"/>
      <c r="AE71" s="108">
        <f>T71+V71+X71+Z71</f>
        <v>1078881</v>
      </c>
      <c r="AF71" s="108">
        <f>S71-AE71</f>
        <v>-3</v>
      </c>
      <c r="AI71" s="35">
        <f>SUM(AI62:AI70)</f>
        <v>1078878</v>
      </c>
      <c r="AJ71" s="56">
        <f>SUM(AJ62:AJ70)</f>
        <v>692391</v>
      </c>
      <c r="AK71" s="37">
        <f>AJ71/AI71*100</f>
        <v>64.176950498573518</v>
      </c>
      <c r="AL71" s="57">
        <f>SUM(AL62:AL70)</f>
        <v>265759</v>
      </c>
      <c r="AM71" s="39">
        <f>AL71/AI71*100</f>
        <v>24.632905666813116</v>
      </c>
      <c r="AN71" s="58">
        <f>SUM(AN62:AN70)</f>
        <v>102751</v>
      </c>
      <c r="AO71" s="41">
        <f>AN71/AI71*100</f>
        <v>9.5238757301566999</v>
      </c>
      <c r="AP71" s="59">
        <f>SUM(AP62:AP70)</f>
        <v>17978</v>
      </c>
      <c r="AQ71" s="43">
        <f>AP71/AI71*100</f>
        <v>1.6663607933427134</v>
      </c>
      <c r="AR71" s="60">
        <f>SUM(AR62:AR70)</f>
        <v>120729</v>
      </c>
      <c r="AS71" s="45">
        <f>AR71/AI71*100</f>
        <v>11.190236523499413</v>
      </c>
      <c r="AT71" s="107"/>
      <c r="AU71" s="108">
        <f>AJ71+AL71+AN71+AP71</f>
        <v>1078879</v>
      </c>
      <c r="AV71" s="108">
        <f>AI71-AU71</f>
        <v>-1</v>
      </c>
    </row>
    <row r="72" spans="2:49" x14ac:dyDescent="0.35">
      <c r="B72" s="222" t="s">
        <v>27</v>
      </c>
      <c r="C72" s="9" t="s">
        <v>130</v>
      </c>
      <c r="D72" s="9">
        <v>310678</v>
      </c>
      <c r="E72" s="111">
        <v>186407</v>
      </c>
      <c r="F72" s="10">
        <v>60</v>
      </c>
      <c r="G72" s="112">
        <v>77670</v>
      </c>
      <c r="H72" s="11">
        <v>25</v>
      </c>
      <c r="I72" s="113">
        <v>31068</v>
      </c>
      <c r="J72" s="12">
        <v>10</v>
      </c>
      <c r="K72" s="114">
        <v>15534</v>
      </c>
      <c r="L72" s="13">
        <v>5</v>
      </c>
      <c r="M72" s="14">
        <f>I72+K72</f>
        <v>46602</v>
      </c>
      <c r="N72" s="15">
        <f t="shared" si="1"/>
        <v>15</v>
      </c>
      <c r="O72" s="23">
        <v>2</v>
      </c>
      <c r="S72" s="9">
        <v>310678</v>
      </c>
      <c r="T72" s="111">
        <v>155339</v>
      </c>
      <c r="U72" s="10">
        <v>50</v>
      </c>
      <c r="V72" s="112">
        <v>108737</v>
      </c>
      <c r="W72" s="11">
        <v>35</v>
      </c>
      <c r="X72" s="113">
        <v>31068</v>
      </c>
      <c r="Y72" s="12">
        <v>10</v>
      </c>
      <c r="Z72" s="114">
        <v>15534</v>
      </c>
      <c r="AA72" s="13">
        <v>5</v>
      </c>
      <c r="AB72" s="14">
        <f>X72+Z72</f>
        <v>46602</v>
      </c>
      <c r="AC72" s="15">
        <f t="shared" ref="AC72:AC82" si="32">AA72+Y72</f>
        <v>15</v>
      </c>
      <c r="AD72" s="23">
        <v>2</v>
      </c>
      <c r="AI72" s="9">
        <v>310678</v>
      </c>
      <c r="AJ72" s="111">
        <v>186407</v>
      </c>
      <c r="AK72" s="10">
        <v>60</v>
      </c>
      <c r="AL72" s="112">
        <v>108737</v>
      </c>
      <c r="AM72" s="11">
        <v>35</v>
      </c>
      <c r="AN72" s="113">
        <v>15534</v>
      </c>
      <c r="AO72" s="12">
        <v>5</v>
      </c>
      <c r="AP72" s="114">
        <v>0</v>
      </c>
      <c r="AQ72" s="13">
        <v>0</v>
      </c>
      <c r="AR72" s="14">
        <f>AN72+AP72</f>
        <v>15534</v>
      </c>
      <c r="AS72" s="15">
        <f t="shared" ref="AS72:AS82" si="33">AQ72+AO72</f>
        <v>5</v>
      </c>
      <c r="AT72" s="23">
        <v>2</v>
      </c>
    </row>
    <row r="73" spans="2:49" x14ac:dyDescent="0.35">
      <c r="B73" s="223"/>
      <c r="C73" s="24" t="s">
        <v>131</v>
      </c>
      <c r="D73" s="24">
        <v>437764</v>
      </c>
      <c r="E73" s="115">
        <v>284547</v>
      </c>
      <c r="F73" s="17">
        <v>65</v>
      </c>
      <c r="G73" s="116">
        <v>109441</v>
      </c>
      <c r="H73" s="18">
        <v>25</v>
      </c>
      <c r="I73" s="117">
        <v>43776</v>
      </c>
      <c r="J73" s="19">
        <v>10</v>
      </c>
      <c r="K73" s="118">
        <v>0</v>
      </c>
      <c r="L73" s="20">
        <v>0</v>
      </c>
      <c r="M73" s="21">
        <f>I73+K73</f>
        <v>43776</v>
      </c>
      <c r="N73" s="22">
        <f t="shared" si="1"/>
        <v>10</v>
      </c>
      <c r="O73" s="23">
        <v>2</v>
      </c>
      <c r="S73" s="24">
        <v>437764</v>
      </c>
      <c r="T73" s="115">
        <v>240770</v>
      </c>
      <c r="U73" s="17">
        <v>55</v>
      </c>
      <c r="V73" s="116">
        <v>131329</v>
      </c>
      <c r="W73" s="18">
        <v>30</v>
      </c>
      <c r="X73" s="117">
        <v>43776</v>
      </c>
      <c r="Y73" s="19">
        <v>10</v>
      </c>
      <c r="Z73" s="118">
        <v>21888</v>
      </c>
      <c r="AA73" s="20">
        <v>5</v>
      </c>
      <c r="AB73" s="21">
        <f>X73+Z73</f>
        <v>65664</v>
      </c>
      <c r="AC73" s="22">
        <f t="shared" si="32"/>
        <v>15</v>
      </c>
      <c r="AD73" s="23">
        <v>2</v>
      </c>
      <c r="AI73" s="24">
        <v>437764</v>
      </c>
      <c r="AJ73" s="115">
        <v>262658</v>
      </c>
      <c r="AK73" s="17">
        <v>60</v>
      </c>
      <c r="AL73" s="116">
        <v>153217</v>
      </c>
      <c r="AM73" s="18">
        <v>35</v>
      </c>
      <c r="AN73" s="117">
        <v>21888</v>
      </c>
      <c r="AO73" s="19">
        <v>5</v>
      </c>
      <c r="AP73" s="118">
        <v>0</v>
      </c>
      <c r="AQ73" s="20">
        <v>0</v>
      </c>
      <c r="AR73" s="21">
        <f>AN73+AP73</f>
        <v>21888</v>
      </c>
      <c r="AS73" s="22">
        <f t="shared" si="33"/>
        <v>5</v>
      </c>
      <c r="AT73" s="23">
        <v>2</v>
      </c>
    </row>
    <row r="74" spans="2:49" x14ac:dyDescent="0.35">
      <c r="B74" s="223"/>
      <c r="C74" s="24" t="s">
        <v>132</v>
      </c>
      <c r="D74" s="24">
        <v>150686</v>
      </c>
      <c r="E74" s="115">
        <v>60274</v>
      </c>
      <c r="F74" s="17">
        <v>40</v>
      </c>
      <c r="G74" s="116">
        <v>60274</v>
      </c>
      <c r="H74" s="18">
        <v>40</v>
      </c>
      <c r="I74" s="117">
        <v>15069</v>
      </c>
      <c r="J74" s="19">
        <v>10</v>
      </c>
      <c r="K74" s="118">
        <v>15069</v>
      </c>
      <c r="L74" s="20">
        <v>10</v>
      </c>
      <c r="M74" s="21">
        <f t="shared" ref="M74:M82" si="34">I74+K74</f>
        <v>30138</v>
      </c>
      <c r="N74" s="22">
        <f t="shared" ref="N74:N146" si="35">L74+J74</f>
        <v>20</v>
      </c>
      <c r="O74" s="23">
        <v>3</v>
      </c>
      <c r="S74" s="24">
        <v>150686</v>
      </c>
      <c r="T74" s="115">
        <v>45206</v>
      </c>
      <c r="U74" s="17">
        <v>30</v>
      </c>
      <c r="V74" s="116">
        <v>67809</v>
      </c>
      <c r="W74" s="18">
        <v>45</v>
      </c>
      <c r="X74" s="117">
        <v>22603</v>
      </c>
      <c r="Y74" s="19">
        <v>15</v>
      </c>
      <c r="Z74" s="118">
        <v>15069</v>
      </c>
      <c r="AA74" s="20">
        <v>10</v>
      </c>
      <c r="AB74" s="21">
        <f t="shared" ref="AB74:AB82" si="36">X74+Z74</f>
        <v>37672</v>
      </c>
      <c r="AC74" s="22">
        <f t="shared" si="32"/>
        <v>25</v>
      </c>
      <c r="AD74" s="25">
        <v>3</v>
      </c>
      <c r="AI74" s="24">
        <v>150686</v>
      </c>
      <c r="AJ74" s="115">
        <v>60274</v>
      </c>
      <c r="AK74" s="17">
        <v>40</v>
      </c>
      <c r="AL74" s="116">
        <v>60274</v>
      </c>
      <c r="AM74" s="18">
        <v>40</v>
      </c>
      <c r="AN74" s="117">
        <v>22603</v>
      </c>
      <c r="AO74" s="19">
        <v>15</v>
      </c>
      <c r="AP74" s="118">
        <v>7534</v>
      </c>
      <c r="AQ74" s="20">
        <v>5</v>
      </c>
      <c r="AR74" s="21">
        <f t="shared" ref="AR74:AR82" si="37">AN74+AP74</f>
        <v>30137</v>
      </c>
      <c r="AS74" s="22">
        <f t="shared" si="33"/>
        <v>20</v>
      </c>
      <c r="AT74" s="25">
        <v>3</v>
      </c>
    </row>
    <row r="75" spans="2:49" x14ac:dyDescent="0.35">
      <c r="B75" s="223"/>
      <c r="C75" s="24" t="s">
        <v>133</v>
      </c>
      <c r="D75" s="24">
        <v>116397</v>
      </c>
      <c r="E75" s="115">
        <v>69838</v>
      </c>
      <c r="F75" s="17">
        <v>60</v>
      </c>
      <c r="G75" s="116">
        <v>40739</v>
      </c>
      <c r="H75" s="18">
        <v>35</v>
      </c>
      <c r="I75" s="117">
        <v>5820</v>
      </c>
      <c r="J75" s="19">
        <v>5</v>
      </c>
      <c r="K75" s="118">
        <v>0</v>
      </c>
      <c r="L75" s="20">
        <v>0</v>
      </c>
      <c r="M75" s="21">
        <f t="shared" si="34"/>
        <v>5820</v>
      </c>
      <c r="N75" s="22">
        <f t="shared" si="35"/>
        <v>5</v>
      </c>
      <c r="O75" s="23">
        <v>2</v>
      </c>
      <c r="S75" s="24">
        <v>116397</v>
      </c>
      <c r="T75" s="115">
        <v>64018</v>
      </c>
      <c r="U75" s="17">
        <v>55</v>
      </c>
      <c r="V75" s="116">
        <v>34919</v>
      </c>
      <c r="W75" s="18">
        <v>30</v>
      </c>
      <c r="X75" s="117">
        <v>11640</v>
      </c>
      <c r="Y75" s="19">
        <v>10</v>
      </c>
      <c r="Z75" s="118">
        <v>5820</v>
      </c>
      <c r="AA75" s="20">
        <v>5</v>
      </c>
      <c r="AB75" s="21">
        <f t="shared" si="36"/>
        <v>17460</v>
      </c>
      <c r="AC75" s="22">
        <f t="shared" si="32"/>
        <v>15</v>
      </c>
      <c r="AD75" s="23">
        <v>2</v>
      </c>
      <c r="AI75" s="24">
        <v>116397</v>
      </c>
      <c r="AJ75" s="115">
        <v>69838</v>
      </c>
      <c r="AK75" s="17">
        <v>60</v>
      </c>
      <c r="AL75" s="116">
        <v>40739</v>
      </c>
      <c r="AM75" s="18">
        <v>35</v>
      </c>
      <c r="AN75" s="117">
        <v>5820</v>
      </c>
      <c r="AO75" s="19">
        <v>5</v>
      </c>
      <c r="AP75" s="118">
        <v>0</v>
      </c>
      <c r="AQ75" s="20">
        <v>0</v>
      </c>
      <c r="AR75" s="21">
        <f t="shared" si="37"/>
        <v>5820</v>
      </c>
      <c r="AS75" s="22">
        <f t="shared" si="33"/>
        <v>5</v>
      </c>
      <c r="AT75" s="23">
        <v>2</v>
      </c>
    </row>
    <row r="76" spans="2:49" x14ac:dyDescent="0.35">
      <c r="B76" s="223"/>
      <c r="C76" s="24" t="s">
        <v>134</v>
      </c>
      <c r="D76" s="24">
        <v>374355</v>
      </c>
      <c r="E76" s="115">
        <v>131024</v>
      </c>
      <c r="F76" s="17">
        <v>35</v>
      </c>
      <c r="G76" s="116">
        <v>149742</v>
      </c>
      <c r="H76" s="18">
        <v>40</v>
      </c>
      <c r="I76" s="117">
        <v>56153</v>
      </c>
      <c r="J76" s="19">
        <v>15</v>
      </c>
      <c r="K76" s="118">
        <v>37436</v>
      </c>
      <c r="L76" s="20">
        <v>10</v>
      </c>
      <c r="M76" s="21">
        <f t="shared" si="34"/>
        <v>93589</v>
      </c>
      <c r="N76" s="22">
        <f t="shared" si="35"/>
        <v>25</v>
      </c>
      <c r="O76" s="25">
        <v>3</v>
      </c>
      <c r="S76" s="24">
        <v>374355</v>
      </c>
      <c r="T76" s="115">
        <v>93589</v>
      </c>
      <c r="U76" s="17">
        <v>25</v>
      </c>
      <c r="V76" s="116">
        <v>168460</v>
      </c>
      <c r="W76" s="18">
        <v>45</v>
      </c>
      <c r="X76" s="117">
        <v>74871</v>
      </c>
      <c r="Y76" s="19">
        <v>20</v>
      </c>
      <c r="Z76" s="118">
        <v>37436</v>
      </c>
      <c r="AA76" s="20">
        <v>10</v>
      </c>
      <c r="AB76" s="21">
        <f t="shared" si="36"/>
        <v>112307</v>
      </c>
      <c r="AC76" s="22">
        <f t="shared" si="32"/>
        <v>30</v>
      </c>
      <c r="AD76" s="25">
        <v>3</v>
      </c>
      <c r="AI76" s="24">
        <v>374355</v>
      </c>
      <c r="AJ76" s="115">
        <v>131024</v>
      </c>
      <c r="AK76" s="17">
        <v>35</v>
      </c>
      <c r="AL76" s="116">
        <v>168460</v>
      </c>
      <c r="AM76" s="18">
        <v>45</v>
      </c>
      <c r="AN76" s="117">
        <v>37436</v>
      </c>
      <c r="AO76" s="19">
        <v>10</v>
      </c>
      <c r="AP76" s="118">
        <v>37436</v>
      </c>
      <c r="AQ76" s="20">
        <v>10</v>
      </c>
      <c r="AR76" s="21">
        <f t="shared" si="37"/>
        <v>74872</v>
      </c>
      <c r="AS76" s="22">
        <f t="shared" si="33"/>
        <v>20</v>
      </c>
      <c r="AT76" s="25">
        <v>3</v>
      </c>
    </row>
    <row r="77" spans="2:49" x14ac:dyDescent="0.35">
      <c r="B77" s="223"/>
      <c r="C77" s="24" t="s">
        <v>135</v>
      </c>
      <c r="D77" s="24">
        <v>226750</v>
      </c>
      <c r="E77" s="115">
        <v>102038</v>
      </c>
      <c r="F77" s="17">
        <v>45</v>
      </c>
      <c r="G77" s="116">
        <v>79363</v>
      </c>
      <c r="H77" s="18">
        <v>35</v>
      </c>
      <c r="I77" s="117">
        <v>34013</v>
      </c>
      <c r="J77" s="19">
        <v>15</v>
      </c>
      <c r="K77" s="118">
        <v>11338</v>
      </c>
      <c r="L77" s="20">
        <v>5</v>
      </c>
      <c r="M77" s="21">
        <f t="shared" si="34"/>
        <v>45351</v>
      </c>
      <c r="N77" s="22">
        <f t="shared" si="35"/>
        <v>20</v>
      </c>
      <c r="O77" s="25">
        <v>3</v>
      </c>
      <c r="S77" s="24">
        <v>226750</v>
      </c>
      <c r="T77" s="115">
        <v>79363</v>
      </c>
      <c r="U77" s="17">
        <v>35</v>
      </c>
      <c r="V77" s="116">
        <v>90700</v>
      </c>
      <c r="W77" s="18">
        <v>40</v>
      </c>
      <c r="X77" s="117">
        <v>34013</v>
      </c>
      <c r="Y77" s="19">
        <v>15</v>
      </c>
      <c r="Z77" s="118">
        <v>22675</v>
      </c>
      <c r="AA77" s="20">
        <v>10</v>
      </c>
      <c r="AB77" s="21">
        <f t="shared" si="36"/>
        <v>56688</v>
      </c>
      <c r="AC77" s="22">
        <f t="shared" si="32"/>
        <v>25</v>
      </c>
      <c r="AD77" s="25">
        <v>3</v>
      </c>
      <c r="AI77" s="24">
        <v>226750</v>
      </c>
      <c r="AJ77" s="115">
        <v>102038</v>
      </c>
      <c r="AK77" s="17">
        <v>45</v>
      </c>
      <c r="AL77" s="116">
        <v>79363</v>
      </c>
      <c r="AM77" s="18">
        <v>35</v>
      </c>
      <c r="AN77" s="117">
        <v>34013</v>
      </c>
      <c r="AO77" s="19">
        <v>15</v>
      </c>
      <c r="AP77" s="118">
        <v>11338</v>
      </c>
      <c r="AQ77" s="20">
        <v>5</v>
      </c>
      <c r="AR77" s="21">
        <f t="shared" si="37"/>
        <v>45351</v>
      </c>
      <c r="AS77" s="22">
        <f t="shared" si="33"/>
        <v>20</v>
      </c>
      <c r="AT77" s="25">
        <v>3</v>
      </c>
    </row>
    <row r="78" spans="2:49" x14ac:dyDescent="0.35">
      <c r="B78" s="223"/>
      <c r="C78" s="24" t="s">
        <v>136</v>
      </c>
      <c r="D78" s="24">
        <v>145084</v>
      </c>
      <c r="E78" s="115">
        <v>58034</v>
      </c>
      <c r="F78" s="17">
        <v>40</v>
      </c>
      <c r="G78" s="116">
        <v>65288</v>
      </c>
      <c r="H78" s="18">
        <v>45</v>
      </c>
      <c r="I78" s="117">
        <v>14508</v>
      </c>
      <c r="J78" s="19">
        <v>10</v>
      </c>
      <c r="K78" s="118">
        <v>7254</v>
      </c>
      <c r="L78" s="20">
        <v>5</v>
      </c>
      <c r="M78" s="21">
        <f t="shared" si="34"/>
        <v>21762</v>
      </c>
      <c r="N78" s="22">
        <f t="shared" si="35"/>
        <v>15</v>
      </c>
      <c r="O78" s="23">
        <v>2</v>
      </c>
      <c r="S78" s="24">
        <v>145084</v>
      </c>
      <c r="T78" s="115">
        <v>50779</v>
      </c>
      <c r="U78" s="17">
        <v>35</v>
      </c>
      <c r="V78" s="116">
        <v>65288</v>
      </c>
      <c r="W78" s="18">
        <v>45</v>
      </c>
      <c r="X78" s="117">
        <v>21763</v>
      </c>
      <c r="Y78" s="19">
        <v>15</v>
      </c>
      <c r="Z78" s="118">
        <v>7254</v>
      </c>
      <c r="AA78" s="20">
        <v>5</v>
      </c>
      <c r="AB78" s="21">
        <f t="shared" si="36"/>
        <v>29017</v>
      </c>
      <c r="AC78" s="22">
        <f t="shared" si="32"/>
        <v>20</v>
      </c>
      <c r="AD78" s="25">
        <v>3</v>
      </c>
      <c r="AI78" s="24">
        <v>145084</v>
      </c>
      <c r="AJ78" s="115">
        <v>65288</v>
      </c>
      <c r="AK78" s="17">
        <v>45</v>
      </c>
      <c r="AL78" s="116">
        <v>58034</v>
      </c>
      <c r="AM78" s="18">
        <v>40</v>
      </c>
      <c r="AN78" s="117">
        <v>14508</v>
      </c>
      <c r="AO78" s="19">
        <v>10</v>
      </c>
      <c r="AP78" s="118">
        <v>7254</v>
      </c>
      <c r="AQ78" s="20">
        <v>5</v>
      </c>
      <c r="AR78" s="21">
        <f t="shared" si="37"/>
        <v>21762</v>
      </c>
      <c r="AS78" s="22">
        <f t="shared" si="33"/>
        <v>15</v>
      </c>
      <c r="AT78" s="23">
        <v>2</v>
      </c>
    </row>
    <row r="79" spans="2:49" x14ac:dyDescent="0.35">
      <c r="B79" s="223"/>
      <c r="C79" s="24" t="s">
        <v>137</v>
      </c>
      <c r="D79" s="24">
        <v>200767</v>
      </c>
      <c r="E79" s="115">
        <v>80307</v>
      </c>
      <c r="F79" s="17">
        <v>40</v>
      </c>
      <c r="G79" s="116">
        <v>90345</v>
      </c>
      <c r="H79" s="18">
        <v>45</v>
      </c>
      <c r="I79" s="117">
        <v>20077</v>
      </c>
      <c r="J79" s="19">
        <v>10</v>
      </c>
      <c r="K79" s="118">
        <v>10038</v>
      </c>
      <c r="L79" s="20">
        <v>5</v>
      </c>
      <c r="M79" s="21">
        <f t="shared" si="34"/>
        <v>30115</v>
      </c>
      <c r="N79" s="22">
        <f t="shared" si="35"/>
        <v>15</v>
      </c>
      <c r="O79" s="23">
        <v>2</v>
      </c>
      <c r="S79" s="24">
        <v>200767</v>
      </c>
      <c r="T79" s="115">
        <v>70268</v>
      </c>
      <c r="U79" s="17">
        <v>35</v>
      </c>
      <c r="V79" s="116">
        <v>90345</v>
      </c>
      <c r="W79" s="18">
        <v>45</v>
      </c>
      <c r="X79" s="117">
        <v>20077</v>
      </c>
      <c r="Y79" s="19">
        <v>10</v>
      </c>
      <c r="Z79" s="118">
        <v>20077</v>
      </c>
      <c r="AA79" s="20">
        <v>10</v>
      </c>
      <c r="AB79" s="21">
        <f t="shared" si="36"/>
        <v>40154</v>
      </c>
      <c r="AC79" s="22">
        <f t="shared" si="32"/>
        <v>20</v>
      </c>
      <c r="AD79" s="25">
        <v>3</v>
      </c>
      <c r="AI79" s="24">
        <v>200767</v>
      </c>
      <c r="AJ79" s="115">
        <v>90345</v>
      </c>
      <c r="AK79" s="17">
        <v>45</v>
      </c>
      <c r="AL79" s="116">
        <v>80307</v>
      </c>
      <c r="AM79" s="18">
        <v>40</v>
      </c>
      <c r="AN79" s="117">
        <v>20077</v>
      </c>
      <c r="AO79" s="19">
        <v>10</v>
      </c>
      <c r="AP79" s="118">
        <v>10038</v>
      </c>
      <c r="AQ79" s="20">
        <v>5</v>
      </c>
      <c r="AR79" s="21">
        <f t="shared" si="37"/>
        <v>30115</v>
      </c>
      <c r="AS79" s="22">
        <f t="shared" si="33"/>
        <v>15</v>
      </c>
      <c r="AT79" s="23">
        <v>2</v>
      </c>
    </row>
    <row r="80" spans="2:49" x14ac:dyDescent="0.35">
      <c r="B80" s="223"/>
      <c r="C80" s="24" t="s">
        <v>138</v>
      </c>
      <c r="D80" s="24">
        <v>134690</v>
      </c>
      <c r="E80" s="115">
        <v>47142</v>
      </c>
      <c r="F80" s="17">
        <v>35</v>
      </c>
      <c r="G80" s="116">
        <v>60611</v>
      </c>
      <c r="H80" s="18">
        <v>45</v>
      </c>
      <c r="I80" s="117">
        <v>13469</v>
      </c>
      <c r="J80" s="19">
        <v>10</v>
      </c>
      <c r="K80" s="118">
        <v>13469</v>
      </c>
      <c r="L80" s="20">
        <v>10</v>
      </c>
      <c r="M80" s="21">
        <f t="shared" si="34"/>
        <v>26938</v>
      </c>
      <c r="N80" s="22">
        <f t="shared" si="35"/>
        <v>20</v>
      </c>
      <c r="O80" s="25">
        <v>3</v>
      </c>
      <c r="S80" s="24">
        <v>134690</v>
      </c>
      <c r="T80" s="115">
        <v>40407</v>
      </c>
      <c r="U80" s="17">
        <v>30</v>
      </c>
      <c r="V80" s="116">
        <v>60611</v>
      </c>
      <c r="W80" s="18">
        <v>45</v>
      </c>
      <c r="X80" s="117">
        <v>20204</v>
      </c>
      <c r="Y80" s="19">
        <v>15</v>
      </c>
      <c r="Z80" s="118">
        <v>13469</v>
      </c>
      <c r="AA80" s="20">
        <v>10</v>
      </c>
      <c r="AB80" s="21">
        <f t="shared" si="36"/>
        <v>33673</v>
      </c>
      <c r="AC80" s="22">
        <f t="shared" si="32"/>
        <v>25</v>
      </c>
      <c r="AD80" s="25">
        <v>3</v>
      </c>
      <c r="AI80" s="24">
        <v>134690</v>
      </c>
      <c r="AJ80" s="115">
        <v>47142</v>
      </c>
      <c r="AK80" s="17">
        <v>35</v>
      </c>
      <c r="AL80" s="116">
        <v>60611</v>
      </c>
      <c r="AM80" s="18">
        <v>45</v>
      </c>
      <c r="AN80" s="117">
        <v>20204</v>
      </c>
      <c r="AO80" s="19">
        <v>15</v>
      </c>
      <c r="AP80" s="118">
        <v>6735</v>
      </c>
      <c r="AQ80" s="20">
        <v>5</v>
      </c>
      <c r="AR80" s="21">
        <f t="shared" si="37"/>
        <v>26939</v>
      </c>
      <c r="AS80" s="22">
        <f t="shared" si="33"/>
        <v>20</v>
      </c>
      <c r="AT80" s="25">
        <v>3</v>
      </c>
    </row>
    <row r="81" spans="2:49" x14ac:dyDescent="0.35">
      <c r="B81" s="223"/>
      <c r="C81" s="24" t="s">
        <v>139</v>
      </c>
      <c r="D81" s="24">
        <v>403228</v>
      </c>
      <c r="E81" s="115">
        <v>161291</v>
      </c>
      <c r="F81" s="17">
        <v>40</v>
      </c>
      <c r="G81" s="116">
        <v>161291</v>
      </c>
      <c r="H81" s="18">
        <v>40</v>
      </c>
      <c r="I81" s="117">
        <v>40323</v>
      </c>
      <c r="J81" s="19">
        <v>10</v>
      </c>
      <c r="K81" s="118">
        <v>40323</v>
      </c>
      <c r="L81" s="20">
        <v>10</v>
      </c>
      <c r="M81" s="21">
        <f t="shared" si="34"/>
        <v>80646</v>
      </c>
      <c r="N81" s="22">
        <f t="shared" si="35"/>
        <v>20</v>
      </c>
      <c r="O81" s="25">
        <v>3</v>
      </c>
      <c r="S81" s="24">
        <v>403228</v>
      </c>
      <c r="T81" s="115">
        <v>120968</v>
      </c>
      <c r="U81" s="17">
        <v>30</v>
      </c>
      <c r="V81" s="116">
        <v>181453</v>
      </c>
      <c r="W81" s="18">
        <v>45</v>
      </c>
      <c r="X81" s="117">
        <v>60484</v>
      </c>
      <c r="Y81" s="19">
        <v>15</v>
      </c>
      <c r="Z81" s="118">
        <v>40323</v>
      </c>
      <c r="AA81" s="20">
        <v>10</v>
      </c>
      <c r="AB81" s="21">
        <f t="shared" si="36"/>
        <v>100807</v>
      </c>
      <c r="AC81" s="22">
        <f t="shared" si="32"/>
        <v>25</v>
      </c>
      <c r="AD81" s="25">
        <v>3</v>
      </c>
      <c r="AI81" s="24">
        <v>403228</v>
      </c>
      <c r="AJ81" s="115">
        <v>161291</v>
      </c>
      <c r="AK81" s="17">
        <v>40</v>
      </c>
      <c r="AL81" s="116">
        <v>161291</v>
      </c>
      <c r="AM81" s="18">
        <v>40</v>
      </c>
      <c r="AN81" s="117">
        <v>60484</v>
      </c>
      <c r="AO81" s="19">
        <v>15</v>
      </c>
      <c r="AP81" s="118">
        <v>20161</v>
      </c>
      <c r="AQ81" s="20">
        <v>5</v>
      </c>
      <c r="AR81" s="21">
        <f t="shared" si="37"/>
        <v>80645</v>
      </c>
      <c r="AS81" s="22">
        <f t="shared" si="33"/>
        <v>20</v>
      </c>
      <c r="AT81" s="25">
        <v>3</v>
      </c>
    </row>
    <row r="82" spans="2:49" s="55" customFormat="1" x14ac:dyDescent="0.35">
      <c r="B82" s="223"/>
      <c r="C82" s="24" t="s">
        <v>140</v>
      </c>
      <c r="D82" s="24">
        <v>124177</v>
      </c>
      <c r="E82" s="124">
        <v>55880</v>
      </c>
      <c r="F82" s="47">
        <v>45</v>
      </c>
      <c r="G82" s="125">
        <v>55880</v>
      </c>
      <c r="H82" s="48">
        <v>45</v>
      </c>
      <c r="I82" s="126">
        <v>12418</v>
      </c>
      <c r="J82" s="49">
        <v>10</v>
      </c>
      <c r="K82" s="122">
        <v>0</v>
      </c>
      <c r="L82" s="30">
        <v>0</v>
      </c>
      <c r="M82" s="50">
        <f t="shared" si="34"/>
        <v>12418</v>
      </c>
      <c r="N82" s="51">
        <f t="shared" si="35"/>
        <v>10</v>
      </c>
      <c r="O82" s="23">
        <v>2</v>
      </c>
      <c r="P82"/>
      <c r="Q82"/>
      <c r="R82"/>
      <c r="S82" s="24">
        <v>124177</v>
      </c>
      <c r="T82" s="124">
        <v>49671</v>
      </c>
      <c r="U82" s="47">
        <v>40</v>
      </c>
      <c r="V82" s="125">
        <v>55880</v>
      </c>
      <c r="W82" s="48">
        <v>45</v>
      </c>
      <c r="X82" s="126">
        <v>12418</v>
      </c>
      <c r="Y82" s="49">
        <v>10</v>
      </c>
      <c r="Z82" s="122">
        <v>6209</v>
      </c>
      <c r="AA82" s="30">
        <v>5</v>
      </c>
      <c r="AB82" s="50">
        <f t="shared" si="36"/>
        <v>18627</v>
      </c>
      <c r="AC82" s="51">
        <f t="shared" si="32"/>
        <v>15</v>
      </c>
      <c r="AD82" s="131">
        <v>2</v>
      </c>
      <c r="AE82"/>
      <c r="AF82"/>
      <c r="AG82"/>
      <c r="AH82"/>
      <c r="AI82" s="24">
        <v>124177</v>
      </c>
      <c r="AJ82" s="124">
        <v>62089</v>
      </c>
      <c r="AK82" s="47">
        <v>50</v>
      </c>
      <c r="AL82" s="125">
        <v>49671</v>
      </c>
      <c r="AM82" s="48">
        <v>40</v>
      </c>
      <c r="AN82" s="126">
        <v>12418</v>
      </c>
      <c r="AO82" s="49">
        <v>10</v>
      </c>
      <c r="AP82" s="122">
        <v>0</v>
      </c>
      <c r="AQ82" s="30">
        <v>0</v>
      </c>
      <c r="AR82" s="50">
        <f t="shared" si="37"/>
        <v>12418</v>
      </c>
      <c r="AS82" s="51">
        <f t="shared" si="33"/>
        <v>10</v>
      </c>
      <c r="AT82" s="131">
        <v>2</v>
      </c>
      <c r="AU82"/>
      <c r="AV82"/>
      <c r="AW82"/>
    </row>
    <row r="83" spans="2:49" ht="15" thickBot="1" x14ac:dyDescent="0.4">
      <c r="B83" s="224"/>
      <c r="C83" s="54" t="s">
        <v>15</v>
      </c>
      <c r="D83" s="35">
        <f>SUM(D72:D82)</f>
        <v>2624576</v>
      </c>
      <c r="E83" s="74">
        <f>SUM(E72:E82)</f>
        <v>1236782</v>
      </c>
      <c r="F83" s="37">
        <f>E83/D83*100</f>
        <v>47.123116267160867</v>
      </c>
      <c r="G83" s="75">
        <f>SUM(G72:G82)</f>
        <v>950644</v>
      </c>
      <c r="H83" s="39">
        <f>G83/D83*100</f>
        <v>36.220860055109853</v>
      </c>
      <c r="I83" s="76">
        <f>SUM(I72:I82)</f>
        <v>286694</v>
      </c>
      <c r="J83" s="41">
        <f>I83/D83*100</f>
        <v>10.923440586212783</v>
      </c>
      <c r="K83" s="77">
        <f>SUM(K72:K82)</f>
        <v>150461</v>
      </c>
      <c r="L83" s="43">
        <f>K83/D83*100</f>
        <v>5.7327735984783832</v>
      </c>
      <c r="M83" s="78">
        <f>SUM(M72:M82)</f>
        <v>437155</v>
      </c>
      <c r="N83" s="45">
        <f>M83/D83*100</f>
        <v>16.656214184691166</v>
      </c>
      <c r="O83" s="107"/>
      <c r="P83" s="108">
        <f>E83+G83+I83+K83</f>
        <v>2624581</v>
      </c>
      <c r="Q83" s="108">
        <f>D83-P83</f>
        <v>-5</v>
      </c>
      <c r="S83" s="35">
        <f>SUM(S72:S82)</f>
        <v>2624576</v>
      </c>
      <c r="T83" s="74">
        <f>SUM(T72:T82)</f>
        <v>1010378</v>
      </c>
      <c r="U83" s="37">
        <f>T83/S83*100</f>
        <v>38.496808627374477</v>
      </c>
      <c r="V83" s="75">
        <f>SUM(V72:V82)</f>
        <v>1055531</v>
      </c>
      <c r="W83" s="39">
        <f>V83/S83*100</f>
        <v>40.217200797385935</v>
      </c>
      <c r="X83" s="76">
        <f>SUM(X72:X82)</f>
        <v>352917</v>
      </c>
      <c r="Y83" s="41">
        <f>X83/S83*100</f>
        <v>13.446629093613597</v>
      </c>
      <c r="Z83" s="77">
        <f>SUM(Z72:Z82)</f>
        <v>205754</v>
      </c>
      <c r="AA83" s="43">
        <f>Z83/S83*100</f>
        <v>7.8395138871954941</v>
      </c>
      <c r="AB83" s="78">
        <f>SUM(AB72:AB82)</f>
        <v>558671</v>
      </c>
      <c r="AC83" s="45">
        <f>AB83/S83*100</f>
        <v>21.286142980809093</v>
      </c>
      <c r="AD83" s="107"/>
      <c r="AE83" s="108">
        <f>T83+V83+X83+Z83</f>
        <v>2624580</v>
      </c>
      <c r="AF83" s="108">
        <f>S83-AE83</f>
        <v>-4</v>
      </c>
      <c r="AI83" s="35">
        <f>SUM(AI72:AI82)</f>
        <v>2624576</v>
      </c>
      <c r="AJ83" s="74">
        <f>SUM(AJ72:AJ82)</f>
        <v>1238394</v>
      </c>
      <c r="AK83" s="37">
        <f>AJ83/AI83*100</f>
        <v>47.18453571167305</v>
      </c>
      <c r="AL83" s="75">
        <f>SUM(AL72:AL82)</f>
        <v>1020704</v>
      </c>
      <c r="AM83" s="39">
        <f>AL83/AI83*100</f>
        <v>38.890243605062302</v>
      </c>
      <c r="AN83" s="76">
        <f>SUM(AN72:AN82)</f>
        <v>264985</v>
      </c>
      <c r="AO83" s="41">
        <f>AN83/AI83*100</f>
        <v>10.096297459094346</v>
      </c>
      <c r="AP83" s="77">
        <f>SUM(AP72:AP82)</f>
        <v>100496</v>
      </c>
      <c r="AQ83" s="43">
        <f>AP83/AI83*100</f>
        <v>3.8290375283474356</v>
      </c>
      <c r="AR83" s="78">
        <f>SUM(AR72:AR82)</f>
        <v>365481</v>
      </c>
      <c r="AS83" s="45">
        <f>AR83/AI83*100</f>
        <v>13.925334987441781</v>
      </c>
      <c r="AT83" s="107"/>
      <c r="AU83" s="108">
        <f>AJ83+AL83+AN83+AP83</f>
        <v>2624579</v>
      </c>
      <c r="AV83" s="108">
        <f>AI83-AU83</f>
        <v>-3</v>
      </c>
    </row>
    <row r="84" spans="2:49" x14ac:dyDescent="0.35">
      <c r="B84" s="222" t="s">
        <v>28</v>
      </c>
      <c r="C84" s="9" t="s">
        <v>29</v>
      </c>
      <c r="D84" s="9">
        <v>85542</v>
      </c>
      <c r="E84" s="111">
        <v>25663</v>
      </c>
      <c r="F84" s="10">
        <v>30</v>
      </c>
      <c r="G84" s="112">
        <v>38494</v>
      </c>
      <c r="H84" s="11">
        <v>45</v>
      </c>
      <c r="I84" s="113">
        <v>12831</v>
      </c>
      <c r="J84" s="12">
        <v>15</v>
      </c>
      <c r="K84" s="114">
        <v>8554</v>
      </c>
      <c r="L84" s="13">
        <v>10</v>
      </c>
      <c r="M84" s="14">
        <f>I84+K84</f>
        <v>21385</v>
      </c>
      <c r="N84" s="15">
        <f t="shared" si="35"/>
        <v>25</v>
      </c>
      <c r="O84" s="25">
        <v>3</v>
      </c>
      <c r="S84" s="9">
        <v>85542</v>
      </c>
      <c r="T84" s="111">
        <v>21386</v>
      </c>
      <c r="U84" s="10">
        <v>25</v>
      </c>
      <c r="V84" s="112">
        <v>38494</v>
      </c>
      <c r="W84" s="11">
        <v>45</v>
      </c>
      <c r="X84" s="113">
        <v>17108</v>
      </c>
      <c r="Y84" s="12">
        <v>20</v>
      </c>
      <c r="Z84" s="114">
        <v>8554</v>
      </c>
      <c r="AA84" s="13">
        <v>10</v>
      </c>
      <c r="AB84" s="14">
        <f>X84+Z84</f>
        <v>25662</v>
      </c>
      <c r="AC84" s="15">
        <f t="shared" ref="AC84:AC93" si="38">AA84+Y84</f>
        <v>30</v>
      </c>
      <c r="AD84" s="25">
        <v>3</v>
      </c>
      <c r="AI84" s="9">
        <v>85542</v>
      </c>
      <c r="AJ84" s="111">
        <v>34217</v>
      </c>
      <c r="AK84" s="10">
        <v>40</v>
      </c>
      <c r="AL84" s="112">
        <v>34217</v>
      </c>
      <c r="AM84" s="11">
        <v>40</v>
      </c>
      <c r="AN84" s="113">
        <v>12831</v>
      </c>
      <c r="AO84" s="12">
        <v>15</v>
      </c>
      <c r="AP84" s="114">
        <v>4277</v>
      </c>
      <c r="AQ84" s="13">
        <v>5</v>
      </c>
      <c r="AR84" s="14">
        <f>AN84+AP84</f>
        <v>17108</v>
      </c>
      <c r="AS84" s="15">
        <f t="shared" ref="AS84:AS93" si="39">AQ84+AO84</f>
        <v>20</v>
      </c>
      <c r="AT84" s="25">
        <v>3</v>
      </c>
    </row>
    <row r="85" spans="2:49" x14ac:dyDescent="0.35">
      <c r="B85" s="223"/>
      <c r="C85" s="24" t="s">
        <v>141</v>
      </c>
      <c r="D85" s="24">
        <v>127842</v>
      </c>
      <c r="E85" s="115">
        <v>44745</v>
      </c>
      <c r="F85" s="17">
        <v>35</v>
      </c>
      <c r="G85" s="116">
        <v>57529</v>
      </c>
      <c r="H85" s="18">
        <v>45</v>
      </c>
      <c r="I85" s="117">
        <v>12784</v>
      </c>
      <c r="J85" s="19">
        <v>10</v>
      </c>
      <c r="K85" s="118">
        <v>12784</v>
      </c>
      <c r="L85" s="20">
        <v>10</v>
      </c>
      <c r="M85" s="21">
        <f>I85+K85</f>
        <v>25568</v>
      </c>
      <c r="N85" s="22">
        <f t="shared" si="35"/>
        <v>20</v>
      </c>
      <c r="O85" s="25">
        <v>3</v>
      </c>
      <c r="S85" s="24">
        <v>127842</v>
      </c>
      <c r="T85" s="115">
        <v>31961</v>
      </c>
      <c r="U85" s="17">
        <v>25</v>
      </c>
      <c r="V85" s="116">
        <v>63921</v>
      </c>
      <c r="W85" s="18">
        <v>50</v>
      </c>
      <c r="X85" s="117">
        <v>19176</v>
      </c>
      <c r="Y85" s="19">
        <v>15</v>
      </c>
      <c r="Z85" s="118">
        <v>12784</v>
      </c>
      <c r="AA85" s="20">
        <v>10</v>
      </c>
      <c r="AB85" s="21">
        <f>X85+Z85</f>
        <v>31960</v>
      </c>
      <c r="AC85" s="22">
        <f t="shared" si="38"/>
        <v>25</v>
      </c>
      <c r="AD85" s="25">
        <v>3</v>
      </c>
      <c r="AI85" s="24">
        <v>127842</v>
      </c>
      <c r="AJ85" s="115">
        <v>51137</v>
      </c>
      <c r="AK85" s="17">
        <v>40</v>
      </c>
      <c r="AL85" s="116">
        <v>51137</v>
      </c>
      <c r="AM85" s="18">
        <v>40</v>
      </c>
      <c r="AN85" s="117">
        <v>19176</v>
      </c>
      <c r="AO85" s="19">
        <v>15</v>
      </c>
      <c r="AP85" s="118">
        <v>6392</v>
      </c>
      <c r="AQ85" s="20">
        <v>5</v>
      </c>
      <c r="AR85" s="21">
        <f>AN85+AP85</f>
        <v>25568</v>
      </c>
      <c r="AS85" s="22">
        <f t="shared" si="39"/>
        <v>20</v>
      </c>
      <c r="AT85" s="25">
        <v>3</v>
      </c>
    </row>
    <row r="86" spans="2:49" x14ac:dyDescent="0.35">
      <c r="B86" s="223"/>
      <c r="C86" s="24" t="s">
        <v>142</v>
      </c>
      <c r="D86" s="24">
        <v>64920</v>
      </c>
      <c r="E86" s="115">
        <v>25968</v>
      </c>
      <c r="F86" s="17">
        <v>40</v>
      </c>
      <c r="G86" s="116">
        <v>25968</v>
      </c>
      <c r="H86" s="18">
        <v>40</v>
      </c>
      <c r="I86" s="117">
        <v>6492</v>
      </c>
      <c r="J86" s="19">
        <v>10</v>
      </c>
      <c r="K86" s="118">
        <v>6492</v>
      </c>
      <c r="L86" s="20">
        <v>10</v>
      </c>
      <c r="M86" s="21">
        <f t="shared" ref="M86:M93" si="40">I86+K86</f>
        <v>12984</v>
      </c>
      <c r="N86" s="22">
        <f t="shared" si="35"/>
        <v>20</v>
      </c>
      <c r="O86" s="25">
        <v>3</v>
      </c>
      <c r="S86" s="24">
        <v>64920</v>
      </c>
      <c r="T86" s="115">
        <v>19476</v>
      </c>
      <c r="U86" s="17">
        <v>30</v>
      </c>
      <c r="V86" s="116">
        <v>29214</v>
      </c>
      <c r="W86" s="18">
        <v>45</v>
      </c>
      <c r="X86" s="117">
        <v>9738</v>
      </c>
      <c r="Y86" s="19">
        <v>15</v>
      </c>
      <c r="Z86" s="118">
        <v>6492</v>
      </c>
      <c r="AA86" s="20">
        <v>10</v>
      </c>
      <c r="AB86" s="21">
        <f t="shared" ref="AB86:AB93" si="41">X86+Z86</f>
        <v>16230</v>
      </c>
      <c r="AC86" s="22">
        <f t="shared" si="38"/>
        <v>25</v>
      </c>
      <c r="AD86" s="25">
        <v>3</v>
      </c>
      <c r="AI86" s="24">
        <v>64920</v>
      </c>
      <c r="AJ86" s="115">
        <v>25968</v>
      </c>
      <c r="AK86" s="17">
        <v>40</v>
      </c>
      <c r="AL86" s="116">
        <v>25968</v>
      </c>
      <c r="AM86" s="18">
        <v>40</v>
      </c>
      <c r="AN86" s="117">
        <v>9738</v>
      </c>
      <c r="AO86" s="19">
        <v>15</v>
      </c>
      <c r="AP86" s="118">
        <v>3246</v>
      </c>
      <c r="AQ86" s="20">
        <v>5</v>
      </c>
      <c r="AR86" s="21">
        <f t="shared" ref="AR86:AR93" si="42">AN86+AP86</f>
        <v>12984</v>
      </c>
      <c r="AS86" s="22">
        <f t="shared" si="39"/>
        <v>20</v>
      </c>
      <c r="AT86" s="25">
        <v>3</v>
      </c>
    </row>
    <row r="87" spans="2:49" x14ac:dyDescent="0.35">
      <c r="B87" s="223"/>
      <c r="C87" s="24" t="s">
        <v>30</v>
      </c>
      <c r="D87" s="24">
        <v>28290</v>
      </c>
      <c r="E87" s="115">
        <v>5658</v>
      </c>
      <c r="F87" s="17">
        <v>20</v>
      </c>
      <c r="G87" s="116">
        <v>9902</v>
      </c>
      <c r="H87" s="18">
        <v>35</v>
      </c>
      <c r="I87" s="117">
        <v>7073</v>
      </c>
      <c r="J87" s="19">
        <v>25</v>
      </c>
      <c r="K87" s="118">
        <v>5658</v>
      </c>
      <c r="L87" s="20">
        <v>20</v>
      </c>
      <c r="M87" s="21">
        <f t="shared" si="40"/>
        <v>12731</v>
      </c>
      <c r="N87" s="22">
        <f t="shared" si="35"/>
        <v>45</v>
      </c>
      <c r="O87" s="61">
        <v>4</v>
      </c>
      <c r="S87" s="24">
        <v>28290</v>
      </c>
      <c r="T87" s="115">
        <v>7073</v>
      </c>
      <c r="U87" s="17">
        <v>25</v>
      </c>
      <c r="V87" s="116">
        <v>9902</v>
      </c>
      <c r="W87" s="18">
        <v>35</v>
      </c>
      <c r="X87" s="117">
        <v>5658</v>
      </c>
      <c r="Y87" s="19">
        <v>20</v>
      </c>
      <c r="Z87" s="118">
        <v>5658</v>
      </c>
      <c r="AA87" s="20">
        <v>20</v>
      </c>
      <c r="AB87" s="21">
        <f t="shared" si="41"/>
        <v>11316</v>
      </c>
      <c r="AC87" s="22">
        <f t="shared" si="38"/>
        <v>40</v>
      </c>
      <c r="AD87" s="61">
        <v>4</v>
      </c>
      <c r="AI87" s="24">
        <v>28290</v>
      </c>
      <c r="AJ87" s="115">
        <v>8487</v>
      </c>
      <c r="AK87" s="17">
        <v>30</v>
      </c>
      <c r="AL87" s="116">
        <v>12731</v>
      </c>
      <c r="AM87" s="18">
        <v>45</v>
      </c>
      <c r="AN87" s="117">
        <v>4244</v>
      </c>
      <c r="AO87" s="19">
        <v>15</v>
      </c>
      <c r="AP87" s="118">
        <v>2829</v>
      </c>
      <c r="AQ87" s="20">
        <v>10</v>
      </c>
      <c r="AR87" s="21">
        <f t="shared" si="42"/>
        <v>7073</v>
      </c>
      <c r="AS87" s="22">
        <f t="shared" si="39"/>
        <v>25</v>
      </c>
      <c r="AT87" s="25">
        <v>3</v>
      </c>
    </row>
    <row r="88" spans="2:49" x14ac:dyDescent="0.35">
      <c r="B88" s="223"/>
      <c r="C88" s="24" t="s">
        <v>31</v>
      </c>
      <c r="D88" s="24">
        <v>317593</v>
      </c>
      <c r="E88" s="115">
        <v>127037</v>
      </c>
      <c r="F88" s="17">
        <v>40</v>
      </c>
      <c r="G88" s="116">
        <v>127037</v>
      </c>
      <c r="H88" s="18">
        <v>40</v>
      </c>
      <c r="I88" s="117">
        <v>47639</v>
      </c>
      <c r="J88" s="19">
        <v>15</v>
      </c>
      <c r="K88" s="118">
        <v>15880</v>
      </c>
      <c r="L88" s="20">
        <v>5</v>
      </c>
      <c r="M88" s="21">
        <f t="shared" si="40"/>
        <v>63519</v>
      </c>
      <c r="N88" s="22">
        <f t="shared" si="35"/>
        <v>20</v>
      </c>
      <c r="O88" s="25">
        <v>3</v>
      </c>
      <c r="S88" s="24">
        <v>317593</v>
      </c>
      <c r="T88" s="115">
        <v>79398</v>
      </c>
      <c r="U88" s="17">
        <v>25</v>
      </c>
      <c r="V88" s="116">
        <v>158797</v>
      </c>
      <c r="W88" s="18">
        <v>50</v>
      </c>
      <c r="X88" s="117">
        <v>63519</v>
      </c>
      <c r="Y88" s="19">
        <v>20</v>
      </c>
      <c r="Z88" s="118">
        <v>15880</v>
      </c>
      <c r="AA88" s="20">
        <v>5</v>
      </c>
      <c r="AB88" s="21">
        <f t="shared" si="41"/>
        <v>79399</v>
      </c>
      <c r="AC88" s="22">
        <f t="shared" si="38"/>
        <v>25</v>
      </c>
      <c r="AD88" s="25">
        <v>3</v>
      </c>
      <c r="AI88" s="24">
        <v>317593</v>
      </c>
      <c r="AJ88" s="115">
        <v>111158</v>
      </c>
      <c r="AK88" s="17">
        <v>35</v>
      </c>
      <c r="AL88" s="116">
        <v>142917</v>
      </c>
      <c r="AM88" s="18">
        <v>45</v>
      </c>
      <c r="AN88" s="117">
        <v>63519</v>
      </c>
      <c r="AO88" s="19">
        <v>20</v>
      </c>
      <c r="AP88" s="118">
        <v>0</v>
      </c>
      <c r="AQ88" s="20">
        <v>0</v>
      </c>
      <c r="AR88" s="21">
        <f t="shared" si="42"/>
        <v>63519</v>
      </c>
      <c r="AS88" s="22">
        <f t="shared" si="39"/>
        <v>20</v>
      </c>
      <c r="AT88" s="25">
        <v>3</v>
      </c>
    </row>
    <row r="89" spans="2:49" x14ac:dyDescent="0.35">
      <c r="B89" s="223"/>
      <c r="C89" s="24" t="s">
        <v>143</v>
      </c>
      <c r="D89" s="24">
        <v>109596</v>
      </c>
      <c r="E89" s="115">
        <v>27399</v>
      </c>
      <c r="F89" s="17">
        <v>25</v>
      </c>
      <c r="G89" s="116">
        <v>38359</v>
      </c>
      <c r="H89" s="18">
        <v>35</v>
      </c>
      <c r="I89" s="117">
        <v>21919</v>
      </c>
      <c r="J89" s="19">
        <v>20</v>
      </c>
      <c r="K89" s="118">
        <v>21919</v>
      </c>
      <c r="L89" s="20">
        <v>20</v>
      </c>
      <c r="M89" s="21">
        <f t="shared" si="40"/>
        <v>43838</v>
      </c>
      <c r="N89" s="22">
        <f t="shared" si="35"/>
        <v>40</v>
      </c>
      <c r="O89" s="61">
        <v>4</v>
      </c>
      <c r="S89" s="24">
        <v>109596</v>
      </c>
      <c r="T89" s="115">
        <v>21919</v>
      </c>
      <c r="U89" s="17">
        <v>20</v>
      </c>
      <c r="V89" s="116">
        <v>38359</v>
      </c>
      <c r="W89" s="18">
        <v>35</v>
      </c>
      <c r="X89" s="117">
        <v>27399</v>
      </c>
      <c r="Y89" s="19">
        <v>25</v>
      </c>
      <c r="Z89" s="118">
        <v>21919</v>
      </c>
      <c r="AA89" s="20">
        <v>20</v>
      </c>
      <c r="AB89" s="21">
        <f t="shared" si="41"/>
        <v>49318</v>
      </c>
      <c r="AC89" s="22">
        <f t="shared" si="38"/>
        <v>45</v>
      </c>
      <c r="AD89" s="61">
        <v>4</v>
      </c>
      <c r="AI89" s="24">
        <v>109596</v>
      </c>
      <c r="AJ89" s="115">
        <v>38359</v>
      </c>
      <c r="AK89" s="17">
        <v>35</v>
      </c>
      <c r="AL89" s="116">
        <v>43838</v>
      </c>
      <c r="AM89" s="18">
        <v>40</v>
      </c>
      <c r="AN89" s="117">
        <v>16439</v>
      </c>
      <c r="AO89" s="19">
        <v>15</v>
      </c>
      <c r="AP89" s="118">
        <v>10960</v>
      </c>
      <c r="AQ89" s="20">
        <v>10</v>
      </c>
      <c r="AR89" s="21">
        <f t="shared" si="42"/>
        <v>27399</v>
      </c>
      <c r="AS89" s="22">
        <f t="shared" si="39"/>
        <v>25</v>
      </c>
      <c r="AT89" s="25">
        <v>3</v>
      </c>
    </row>
    <row r="90" spans="2:49" x14ac:dyDescent="0.35">
      <c r="B90" s="223"/>
      <c r="C90" s="24" t="s">
        <v>144</v>
      </c>
      <c r="D90" s="24">
        <v>312209</v>
      </c>
      <c r="E90" s="115">
        <v>187325</v>
      </c>
      <c r="F90" s="17">
        <v>60</v>
      </c>
      <c r="G90" s="116">
        <v>93663</v>
      </c>
      <c r="H90" s="18">
        <v>30</v>
      </c>
      <c r="I90" s="117">
        <v>31221</v>
      </c>
      <c r="J90" s="19">
        <v>10</v>
      </c>
      <c r="K90" s="118">
        <v>0</v>
      </c>
      <c r="L90" s="20">
        <v>0</v>
      </c>
      <c r="M90" s="21">
        <f t="shared" si="40"/>
        <v>31221</v>
      </c>
      <c r="N90" s="22">
        <f t="shared" si="35"/>
        <v>10</v>
      </c>
      <c r="O90" s="23">
        <v>2</v>
      </c>
      <c r="S90" s="24">
        <v>312209</v>
      </c>
      <c r="T90" s="115">
        <v>156105</v>
      </c>
      <c r="U90" s="17">
        <v>50</v>
      </c>
      <c r="V90" s="116">
        <v>124884</v>
      </c>
      <c r="W90" s="18">
        <v>40</v>
      </c>
      <c r="X90" s="117">
        <v>31221</v>
      </c>
      <c r="Y90" s="19">
        <v>10</v>
      </c>
      <c r="Z90" s="118">
        <v>0</v>
      </c>
      <c r="AA90" s="20">
        <v>0</v>
      </c>
      <c r="AB90" s="21">
        <f t="shared" si="41"/>
        <v>31221</v>
      </c>
      <c r="AC90" s="22">
        <f t="shared" si="38"/>
        <v>10</v>
      </c>
      <c r="AD90" s="23">
        <v>2</v>
      </c>
      <c r="AI90" s="24">
        <v>312209</v>
      </c>
      <c r="AJ90" s="115">
        <v>202936</v>
      </c>
      <c r="AK90" s="17">
        <v>65</v>
      </c>
      <c r="AL90" s="116">
        <v>93663</v>
      </c>
      <c r="AM90" s="18">
        <v>30</v>
      </c>
      <c r="AN90" s="117">
        <v>15610</v>
      </c>
      <c r="AO90" s="19">
        <v>5</v>
      </c>
      <c r="AP90" s="118">
        <v>0</v>
      </c>
      <c r="AQ90" s="20">
        <v>0</v>
      </c>
      <c r="AR90" s="21">
        <f t="shared" si="42"/>
        <v>15610</v>
      </c>
      <c r="AS90" s="22">
        <f t="shared" si="39"/>
        <v>5</v>
      </c>
      <c r="AT90" s="23">
        <v>2</v>
      </c>
    </row>
    <row r="91" spans="2:49" x14ac:dyDescent="0.35">
      <c r="B91" s="223"/>
      <c r="C91" s="24" t="s">
        <v>145</v>
      </c>
      <c r="D91" s="24">
        <v>91068</v>
      </c>
      <c r="E91" s="115">
        <v>36427</v>
      </c>
      <c r="F91" s="17">
        <v>40</v>
      </c>
      <c r="G91" s="116">
        <v>40981</v>
      </c>
      <c r="H91" s="18">
        <v>45</v>
      </c>
      <c r="I91" s="117">
        <v>13660</v>
      </c>
      <c r="J91" s="19">
        <v>15</v>
      </c>
      <c r="K91" s="118">
        <v>0</v>
      </c>
      <c r="L91" s="20">
        <v>0</v>
      </c>
      <c r="M91" s="21">
        <f t="shared" si="40"/>
        <v>13660</v>
      </c>
      <c r="N91" s="22">
        <f t="shared" si="35"/>
        <v>15</v>
      </c>
      <c r="O91" s="23">
        <v>2</v>
      </c>
      <c r="S91" s="24">
        <v>91068</v>
      </c>
      <c r="T91" s="115">
        <v>31874</v>
      </c>
      <c r="U91" s="17">
        <v>35</v>
      </c>
      <c r="V91" s="116">
        <v>45534</v>
      </c>
      <c r="W91" s="18">
        <v>50</v>
      </c>
      <c r="X91" s="117">
        <v>9107</v>
      </c>
      <c r="Y91" s="19">
        <v>10</v>
      </c>
      <c r="Z91" s="118">
        <v>4553</v>
      </c>
      <c r="AA91" s="20">
        <v>5</v>
      </c>
      <c r="AB91" s="21">
        <f t="shared" si="41"/>
        <v>13660</v>
      </c>
      <c r="AC91" s="22">
        <f t="shared" si="38"/>
        <v>15</v>
      </c>
      <c r="AD91" s="23">
        <v>2</v>
      </c>
      <c r="AI91" s="24">
        <v>91068</v>
      </c>
      <c r="AJ91" s="115">
        <v>40981</v>
      </c>
      <c r="AK91" s="17">
        <v>45</v>
      </c>
      <c r="AL91" s="116">
        <v>40981</v>
      </c>
      <c r="AM91" s="18">
        <v>45</v>
      </c>
      <c r="AN91" s="117">
        <v>9107</v>
      </c>
      <c r="AO91" s="19">
        <v>10</v>
      </c>
      <c r="AP91" s="118">
        <v>0</v>
      </c>
      <c r="AQ91" s="20">
        <v>0</v>
      </c>
      <c r="AR91" s="21">
        <f t="shared" si="42"/>
        <v>9107</v>
      </c>
      <c r="AS91" s="22">
        <f t="shared" si="39"/>
        <v>10</v>
      </c>
      <c r="AT91" s="23">
        <v>2</v>
      </c>
    </row>
    <row r="92" spans="2:49" x14ac:dyDescent="0.35">
      <c r="B92" s="223"/>
      <c r="C92" s="24" t="s">
        <v>32</v>
      </c>
      <c r="D92" s="24">
        <v>191787</v>
      </c>
      <c r="E92" s="115">
        <v>67125</v>
      </c>
      <c r="F92" s="17">
        <v>35</v>
      </c>
      <c r="G92" s="116">
        <v>86304</v>
      </c>
      <c r="H92" s="18">
        <v>45</v>
      </c>
      <c r="I92" s="117">
        <v>28768</v>
      </c>
      <c r="J92" s="19">
        <v>15</v>
      </c>
      <c r="K92" s="118">
        <v>9589</v>
      </c>
      <c r="L92" s="20">
        <v>5</v>
      </c>
      <c r="M92" s="21">
        <f t="shared" si="40"/>
        <v>38357</v>
      </c>
      <c r="N92" s="22">
        <f t="shared" si="35"/>
        <v>20</v>
      </c>
      <c r="O92" s="25">
        <v>3</v>
      </c>
      <c r="S92" s="24">
        <v>191787</v>
      </c>
      <c r="T92" s="115">
        <v>47947</v>
      </c>
      <c r="U92" s="17">
        <v>25</v>
      </c>
      <c r="V92" s="116">
        <v>95894</v>
      </c>
      <c r="W92" s="18">
        <v>50</v>
      </c>
      <c r="X92" s="117">
        <v>38357</v>
      </c>
      <c r="Y92" s="19">
        <v>20</v>
      </c>
      <c r="Z92" s="118">
        <v>9589</v>
      </c>
      <c r="AA92" s="20">
        <v>5</v>
      </c>
      <c r="AB92" s="21">
        <f t="shared" si="41"/>
        <v>47946</v>
      </c>
      <c r="AC92" s="22">
        <f t="shared" si="38"/>
        <v>25</v>
      </c>
      <c r="AD92" s="25">
        <v>3</v>
      </c>
      <c r="AI92" s="24">
        <v>191787</v>
      </c>
      <c r="AJ92" s="115">
        <v>67125</v>
      </c>
      <c r="AK92" s="17">
        <v>35</v>
      </c>
      <c r="AL92" s="116">
        <v>86304</v>
      </c>
      <c r="AM92" s="18">
        <v>45</v>
      </c>
      <c r="AN92" s="117">
        <v>38357</v>
      </c>
      <c r="AO92" s="19">
        <v>20</v>
      </c>
      <c r="AP92" s="118">
        <v>0</v>
      </c>
      <c r="AQ92" s="20">
        <v>0</v>
      </c>
      <c r="AR92" s="21">
        <f t="shared" si="42"/>
        <v>38357</v>
      </c>
      <c r="AS92" s="22">
        <f t="shared" si="39"/>
        <v>20</v>
      </c>
      <c r="AT92" s="25">
        <v>3</v>
      </c>
    </row>
    <row r="93" spans="2:49" s="55" customFormat="1" x14ac:dyDescent="0.35">
      <c r="B93" s="223"/>
      <c r="C93" s="24" t="s">
        <v>146</v>
      </c>
      <c r="D93" s="24">
        <v>181501</v>
      </c>
      <c r="E93" s="124">
        <v>54450</v>
      </c>
      <c r="F93" s="47">
        <v>30</v>
      </c>
      <c r="G93" s="125">
        <v>81675</v>
      </c>
      <c r="H93" s="48">
        <v>45</v>
      </c>
      <c r="I93" s="126">
        <v>27225</v>
      </c>
      <c r="J93" s="49">
        <v>15</v>
      </c>
      <c r="K93" s="122">
        <v>18150</v>
      </c>
      <c r="L93" s="30">
        <v>10</v>
      </c>
      <c r="M93" s="50">
        <f t="shared" si="40"/>
        <v>45375</v>
      </c>
      <c r="N93" s="51">
        <f t="shared" si="35"/>
        <v>25</v>
      </c>
      <c r="O93" s="52">
        <v>3</v>
      </c>
      <c r="P93"/>
      <c r="Q93"/>
      <c r="R93"/>
      <c r="S93" s="24">
        <v>181501</v>
      </c>
      <c r="T93" s="124">
        <v>45375</v>
      </c>
      <c r="U93" s="47">
        <v>25</v>
      </c>
      <c r="V93" s="125">
        <v>81675</v>
      </c>
      <c r="W93" s="48">
        <v>45</v>
      </c>
      <c r="X93" s="126">
        <v>36300</v>
      </c>
      <c r="Y93" s="49">
        <v>20</v>
      </c>
      <c r="Z93" s="122">
        <v>18150</v>
      </c>
      <c r="AA93" s="30">
        <v>10</v>
      </c>
      <c r="AB93" s="50">
        <f t="shared" si="41"/>
        <v>54450</v>
      </c>
      <c r="AC93" s="51">
        <f t="shared" si="38"/>
        <v>30</v>
      </c>
      <c r="AD93" s="52">
        <v>3</v>
      </c>
      <c r="AE93"/>
      <c r="AF93"/>
      <c r="AG93"/>
      <c r="AH93"/>
      <c r="AI93" s="24">
        <v>181501</v>
      </c>
      <c r="AJ93" s="124">
        <v>72600</v>
      </c>
      <c r="AK93" s="47">
        <v>40</v>
      </c>
      <c r="AL93" s="125">
        <v>90751</v>
      </c>
      <c r="AM93" s="48">
        <v>50</v>
      </c>
      <c r="AN93" s="126">
        <v>18150</v>
      </c>
      <c r="AO93" s="49">
        <v>10</v>
      </c>
      <c r="AP93" s="122">
        <v>0</v>
      </c>
      <c r="AQ93" s="30">
        <v>0</v>
      </c>
      <c r="AR93" s="50">
        <f t="shared" si="42"/>
        <v>18150</v>
      </c>
      <c r="AS93" s="51">
        <f t="shared" si="39"/>
        <v>10</v>
      </c>
      <c r="AT93" s="23">
        <v>2</v>
      </c>
      <c r="AU93"/>
      <c r="AV93"/>
      <c r="AW93"/>
    </row>
    <row r="94" spans="2:49" ht="15" thickBot="1" x14ac:dyDescent="0.4">
      <c r="B94" s="223"/>
      <c r="C94" s="54" t="s">
        <v>15</v>
      </c>
      <c r="D94" s="35">
        <f>SUM(D84:D93)</f>
        <v>1510348</v>
      </c>
      <c r="E94" s="74">
        <f>SUM(E84:E93)</f>
        <v>601797</v>
      </c>
      <c r="F94" s="37">
        <f>E94/D94*100</f>
        <v>39.844923156782407</v>
      </c>
      <c r="G94" s="75">
        <f>SUM(G84:G93)</f>
        <v>599912</v>
      </c>
      <c r="H94" s="39">
        <f>G94/D94*100</f>
        <v>39.72011748285825</v>
      </c>
      <c r="I94" s="76">
        <f>SUM(I84:I93)</f>
        <v>209612</v>
      </c>
      <c r="J94" s="41">
        <f>I94/D94*100</f>
        <v>13.878390940366062</v>
      </c>
      <c r="K94" s="77">
        <f>SUM(K84:K93)</f>
        <v>99026</v>
      </c>
      <c r="L94" s="43">
        <f>K94/D94*100</f>
        <v>6.5565022100866814</v>
      </c>
      <c r="M94" s="78">
        <f>SUM(M84:M93)</f>
        <v>308638</v>
      </c>
      <c r="N94" s="45">
        <f>M94/D94*100</f>
        <v>20.434893150452744</v>
      </c>
      <c r="O94" s="107"/>
      <c r="P94" s="108">
        <f>E94+G94+I94+K94</f>
        <v>1510347</v>
      </c>
      <c r="Q94" s="108">
        <f>D94-P94</f>
        <v>1</v>
      </c>
      <c r="S94" s="35">
        <f>SUM(S84:S93)</f>
        <v>1510348</v>
      </c>
      <c r="T94" s="74">
        <f>SUM(T84:T93)</f>
        <v>462514</v>
      </c>
      <c r="U94" s="37">
        <f>T94/S94*100</f>
        <v>30.623008737059276</v>
      </c>
      <c r="V94" s="75">
        <f>SUM(V84:V93)</f>
        <v>686674</v>
      </c>
      <c r="W94" s="39">
        <f>V94/S94*100</f>
        <v>45.464621398512129</v>
      </c>
      <c r="X94" s="76">
        <f>SUM(X84:X93)</f>
        <v>257583</v>
      </c>
      <c r="Y94" s="41">
        <f>X94/S94*100</f>
        <v>17.054546369445983</v>
      </c>
      <c r="Z94" s="77">
        <f>SUM(Z84:Z93)</f>
        <v>103579</v>
      </c>
      <c r="AA94" s="43">
        <f>Z94/S94*100</f>
        <v>6.8579559147957951</v>
      </c>
      <c r="AB94" s="78">
        <f>SUM(AB84:AB93)</f>
        <v>361162</v>
      </c>
      <c r="AC94" s="45">
        <f>AB94/S94*100</f>
        <v>23.912502284241775</v>
      </c>
      <c r="AD94" s="107"/>
      <c r="AE94" s="108">
        <f>T94+V94+X94+Z94</f>
        <v>1510350</v>
      </c>
      <c r="AF94" s="108">
        <f>S94-AE94</f>
        <v>-2</v>
      </c>
      <c r="AI94" s="35">
        <f>SUM(AI84:AI93)</f>
        <v>1510348</v>
      </c>
      <c r="AJ94" s="74">
        <f>SUM(AJ84:AJ93)</f>
        <v>652968</v>
      </c>
      <c r="AK94" s="37">
        <f>AJ94/AI94*100</f>
        <v>43.232950286953738</v>
      </c>
      <c r="AL94" s="75">
        <f>SUM(AL84:AL93)</f>
        <v>622507</v>
      </c>
      <c r="AM94" s="39">
        <f>AL94/AI94*100</f>
        <v>41.216130322283341</v>
      </c>
      <c r="AN94" s="76">
        <f>SUM(AN84:AN93)</f>
        <v>207171</v>
      </c>
      <c r="AO94" s="41">
        <f>AN94/AI94*100</f>
        <v>13.716772558377274</v>
      </c>
      <c r="AP94" s="77">
        <f>SUM(AP84:AP93)</f>
        <v>27704</v>
      </c>
      <c r="AQ94" s="43">
        <f>AP94/AI94*100</f>
        <v>1.8342792521988311</v>
      </c>
      <c r="AR94" s="78">
        <f>SUM(AR84:AR93)</f>
        <v>234875</v>
      </c>
      <c r="AS94" s="45">
        <f>AR94/AI94*100</f>
        <v>15.551051810576105</v>
      </c>
      <c r="AT94" s="107"/>
      <c r="AU94" s="108">
        <f>AJ94+AL94+AN94+AP94</f>
        <v>1510350</v>
      </c>
      <c r="AV94" s="108">
        <f>AI94-AU94</f>
        <v>-2</v>
      </c>
    </row>
    <row r="95" spans="2:49" x14ac:dyDescent="0.35">
      <c r="B95" s="222" t="s">
        <v>33</v>
      </c>
      <c r="C95" s="9" t="s">
        <v>147</v>
      </c>
      <c r="D95" s="9">
        <v>180125</v>
      </c>
      <c r="E95" s="111">
        <v>63044</v>
      </c>
      <c r="F95" s="10">
        <v>35</v>
      </c>
      <c r="G95" s="112">
        <v>63044</v>
      </c>
      <c r="H95" s="11">
        <v>35</v>
      </c>
      <c r="I95" s="113">
        <v>36025</v>
      </c>
      <c r="J95" s="12">
        <v>20</v>
      </c>
      <c r="K95" s="114">
        <v>18013</v>
      </c>
      <c r="L95" s="13">
        <v>10</v>
      </c>
      <c r="M95" s="14">
        <f>I95+K95</f>
        <v>54038</v>
      </c>
      <c r="N95" s="15">
        <f t="shared" si="35"/>
        <v>30</v>
      </c>
      <c r="O95" s="16">
        <v>3</v>
      </c>
      <c r="S95" s="9">
        <v>180125</v>
      </c>
      <c r="T95" s="111">
        <v>36025</v>
      </c>
      <c r="U95" s="10">
        <v>20</v>
      </c>
      <c r="V95" s="112">
        <v>72050</v>
      </c>
      <c r="W95" s="11">
        <v>40</v>
      </c>
      <c r="X95" s="113">
        <v>54038</v>
      </c>
      <c r="Y95" s="12">
        <v>30</v>
      </c>
      <c r="Z95" s="114">
        <v>18013</v>
      </c>
      <c r="AA95" s="13">
        <v>10</v>
      </c>
      <c r="AB95" s="14">
        <f>X95+Z95</f>
        <v>72051</v>
      </c>
      <c r="AC95" s="15">
        <f t="shared" ref="AC95:AC101" si="43">AA95+Y95</f>
        <v>40</v>
      </c>
      <c r="AD95" s="16">
        <v>3</v>
      </c>
      <c r="AI95" s="9">
        <v>180125</v>
      </c>
      <c r="AJ95" s="111">
        <v>81056</v>
      </c>
      <c r="AK95" s="10">
        <v>45</v>
      </c>
      <c r="AL95" s="112">
        <v>63044</v>
      </c>
      <c r="AM95" s="11">
        <v>35</v>
      </c>
      <c r="AN95" s="113">
        <v>27019</v>
      </c>
      <c r="AO95" s="12">
        <v>15</v>
      </c>
      <c r="AP95" s="114">
        <v>9006</v>
      </c>
      <c r="AQ95" s="13">
        <v>5</v>
      </c>
      <c r="AR95" s="14">
        <f>AN95+AP95</f>
        <v>36025</v>
      </c>
      <c r="AS95" s="15">
        <f t="shared" ref="AS95:AS101" si="44">AQ95+AO95</f>
        <v>20</v>
      </c>
      <c r="AT95" s="16">
        <v>3</v>
      </c>
    </row>
    <row r="96" spans="2:49" x14ac:dyDescent="0.35">
      <c r="B96" s="223"/>
      <c r="C96" s="24" t="s">
        <v>148</v>
      </c>
      <c r="D96" s="24">
        <v>248903</v>
      </c>
      <c r="E96" s="115">
        <v>136897</v>
      </c>
      <c r="F96" s="17">
        <v>55</v>
      </c>
      <c r="G96" s="116">
        <v>74671</v>
      </c>
      <c r="H96" s="18">
        <v>30</v>
      </c>
      <c r="I96" s="117">
        <v>24890</v>
      </c>
      <c r="J96" s="19">
        <v>10</v>
      </c>
      <c r="K96" s="118">
        <v>12445</v>
      </c>
      <c r="L96" s="20">
        <v>5</v>
      </c>
      <c r="M96" s="21">
        <f>I96+K96</f>
        <v>37335</v>
      </c>
      <c r="N96" s="22">
        <f t="shared" si="35"/>
        <v>15</v>
      </c>
      <c r="O96" s="23">
        <v>2</v>
      </c>
      <c r="S96" s="24">
        <v>248903</v>
      </c>
      <c r="T96" s="115">
        <v>112006</v>
      </c>
      <c r="U96" s="17">
        <v>45</v>
      </c>
      <c r="V96" s="116">
        <v>74671</v>
      </c>
      <c r="W96" s="18">
        <v>30</v>
      </c>
      <c r="X96" s="117">
        <v>37335</v>
      </c>
      <c r="Y96" s="19">
        <v>15</v>
      </c>
      <c r="Z96" s="118">
        <v>24890</v>
      </c>
      <c r="AA96" s="20">
        <v>10</v>
      </c>
      <c r="AB96" s="21">
        <f>X96+Z96</f>
        <v>62225</v>
      </c>
      <c r="AC96" s="22">
        <f t="shared" si="43"/>
        <v>25</v>
      </c>
      <c r="AD96" s="25">
        <v>3</v>
      </c>
      <c r="AI96" s="24">
        <v>248903</v>
      </c>
      <c r="AJ96" s="115">
        <v>149342</v>
      </c>
      <c r="AK96" s="17">
        <v>60</v>
      </c>
      <c r="AL96" s="116">
        <v>74671</v>
      </c>
      <c r="AM96" s="18">
        <v>30</v>
      </c>
      <c r="AN96" s="117">
        <v>24890</v>
      </c>
      <c r="AO96" s="19">
        <v>10</v>
      </c>
      <c r="AP96" s="118">
        <v>0</v>
      </c>
      <c r="AQ96" s="20">
        <v>0</v>
      </c>
      <c r="AR96" s="21">
        <f>AN96+AP96</f>
        <v>24890</v>
      </c>
      <c r="AS96" s="22">
        <f t="shared" si="44"/>
        <v>10</v>
      </c>
      <c r="AT96" s="23">
        <v>2</v>
      </c>
    </row>
    <row r="97" spans="2:49" x14ac:dyDescent="0.35">
      <c r="B97" s="223"/>
      <c r="C97" s="24" t="s">
        <v>149</v>
      </c>
      <c r="D97" s="24">
        <v>126246</v>
      </c>
      <c r="E97" s="115">
        <v>56811</v>
      </c>
      <c r="F97" s="17">
        <v>45</v>
      </c>
      <c r="G97" s="116">
        <v>50498</v>
      </c>
      <c r="H97" s="18">
        <v>40</v>
      </c>
      <c r="I97" s="117">
        <v>12625</v>
      </c>
      <c r="J97" s="19">
        <v>10</v>
      </c>
      <c r="K97" s="118">
        <v>6312</v>
      </c>
      <c r="L97" s="20">
        <v>5</v>
      </c>
      <c r="M97" s="21">
        <f t="shared" ref="M97:M101" si="45">I97+K97</f>
        <v>18937</v>
      </c>
      <c r="N97" s="22">
        <f t="shared" si="35"/>
        <v>15</v>
      </c>
      <c r="O97" s="23">
        <v>2</v>
      </c>
      <c r="S97" s="24">
        <v>126246</v>
      </c>
      <c r="T97" s="115">
        <v>37874</v>
      </c>
      <c r="U97" s="17">
        <v>30</v>
      </c>
      <c r="V97" s="116">
        <v>63123</v>
      </c>
      <c r="W97" s="18">
        <v>50</v>
      </c>
      <c r="X97" s="117">
        <v>18937</v>
      </c>
      <c r="Y97" s="19">
        <v>15</v>
      </c>
      <c r="Z97" s="118">
        <v>6312</v>
      </c>
      <c r="AA97" s="20">
        <v>5</v>
      </c>
      <c r="AB97" s="21">
        <f t="shared" ref="AB97:AB101" si="46">X97+Z97</f>
        <v>25249</v>
      </c>
      <c r="AC97" s="22">
        <f t="shared" si="43"/>
        <v>20</v>
      </c>
      <c r="AD97" s="25">
        <v>3</v>
      </c>
      <c r="AI97" s="24">
        <v>126246</v>
      </c>
      <c r="AJ97" s="115">
        <v>69435</v>
      </c>
      <c r="AK97" s="17">
        <v>55</v>
      </c>
      <c r="AL97" s="116">
        <v>37874</v>
      </c>
      <c r="AM97" s="18">
        <v>30</v>
      </c>
      <c r="AN97" s="117">
        <v>12625</v>
      </c>
      <c r="AO97" s="19">
        <v>10</v>
      </c>
      <c r="AP97" s="118">
        <v>6312</v>
      </c>
      <c r="AQ97" s="20">
        <v>5</v>
      </c>
      <c r="AR97" s="21">
        <f t="shared" ref="AR97:AR101" si="47">AN97+AP97</f>
        <v>18937</v>
      </c>
      <c r="AS97" s="22">
        <f t="shared" si="44"/>
        <v>15</v>
      </c>
      <c r="AT97" s="23">
        <v>2</v>
      </c>
    </row>
    <row r="98" spans="2:49" x14ac:dyDescent="0.35">
      <c r="B98" s="223"/>
      <c r="C98" s="24" t="s">
        <v>150</v>
      </c>
      <c r="D98" s="24">
        <v>175333</v>
      </c>
      <c r="E98" s="115">
        <v>61367</v>
      </c>
      <c r="F98" s="17">
        <v>35</v>
      </c>
      <c r="G98" s="116">
        <v>61367</v>
      </c>
      <c r="H98" s="18">
        <v>35</v>
      </c>
      <c r="I98" s="117">
        <v>35067</v>
      </c>
      <c r="J98" s="19">
        <v>20</v>
      </c>
      <c r="K98" s="118">
        <v>17533</v>
      </c>
      <c r="L98" s="20">
        <v>10</v>
      </c>
      <c r="M98" s="21">
        <f t="shared" si="45"/>
        <v>52600</v>
      </c>
      <c r="N98" s="22">
        <f t="shared" si="35"/>
        <v>30</v>
      </c>
      <c r="O98" s="25">
        <v>3</v>
      </c>
      <c r="S98" s="24">
        <v>175333</v>
      </c>
      <c r="T98" s="115">
        <v>35067</v>
      </c>
      <c r="U98" s="17">
        <v>20</v>
      </c>
      <c r="V98" s="116">
        <v>70133</v>
      </c>
      <c r="W98" s="18">
        <v>40</v>
      </c>
      <c r="X98" s="117">
        <v>52600</v>
      </c>
      <c r="Y98" s="19">
        <v>30</v>
      </c>
      <c r="Z98" s="118">
        <v>17533</v>
      </c>
      <c r="AA98" s="20">
        <v>10</v>
      </c>
      <c r="AB98" s="21">
        <f t="shared" si="46"/>
        <v>70133</v>
      </c>
      <c r="AC98" s="22">
        <f t="shared" si="43"/>
        <v>40</v>
      </c>
      <c r="AD98" s="25">
        <v>3</v>
      </c>
      <c r="AI98" s="24">
        <v>175333</v>
      </c>
      <c r="AJ98" s="115">
        <v>70133</v>
      </c>
      <c r="AK98" s="17">
        <v>40</v>
      </c>
      <c r="AL98" s="116">
        <v>70133</v>
      </c>
      <c r="AM98" s="18">
        <v>40</v>
      </c>
      <c r="AN98" s="117">
        <v>26300</v>
      </c>
      <c r="AO98" s="19">
        <v>15</v>
      </c>
      <c r="AP98" s="118">
        <v>8767</v>
      </c>
      <c r="AQ98" s="20">
        <v>5</v>
      </c>
      <c r="AR98" s="21">
        <f t="shared" si="47"/>
        <v>35067</v>
      </c>
      <c r="AS98" s="22">
        <f t="shared" si="44"/>
        <v>20</v>
      </c>
      <c r="AT98" s="25">
        <v>3</v>
      </c>
    </row>
    <row r="99" spans="2:49" x14ac:dyDescent="0.35">
      <c r="B99" s="223"/>
      <c r="C99" s="24" t="s">
        <v>151</v>
      </c>
      <c r="D99" s="24">
        <v>298377</v>
      </c>
      <c r="E99" s="115">
        <v>179026</v>
      </c>
      <c r="F99" s="17">
        <v>60</v>
      </c>
      <c r="G99" s="116">
        <v>89513</v>
      </c>
      <c r="H99" s="18">
        <v>30</v>
      </c>
      <c r="I99" s="117">
        <v>29838</v>
      </c>
      <c r="J99" s="19">
        <v>10</v>
      </c>
      <c r="K99" s="118">
        <v>0</v>
      </c>
      <c r="L99" s="20">
        <v>0</v>
      </c>
      <c r="M99" s="21">
        <f t="shared" si="45"/>
        <v>29838</v>
      </c>
      <c r="N99" s="22">
        <f t="shared" si="35"/>
        <v>10</v>
      </c>
      <c r="O99" s="23">
        <v>2</v>
      </c>
      <c r="S99" s="24">
        <v>298377</v>
      </c>
      <c r="T99" s="115">
        <v>149189</v>
      </c>
      <c r="U99" s="17">
        <v>50</v>
      </c>
      <c r="V99" s="116">
        <v>104432</v>
      </c>
      <c r="W99" s="18">
        <v>35</v>
      </c>
      <c r="X99" s="117">
        <v>29838</v>
      </c>
      <c r="Y99" s="19">
        <v>10</v>
      </c>
      <c r="Z99" s="118">
        <v>14919</v>
      </c>
      <c r="AA99" s="20">
        <v>5</v>
      </c>
      <c r="AB99" s="21">
        <f t="shared" si="46"/>
        <v>44757</v>
      </c>
      <c r="AC99" s="22">
        <f t="shared" si="43"/>
        <v>15</v>
      </c>
      <c r="AD99" s="23">
        <v>2</v>
      </c>
      <c r="AI99" s="24">
        <v>298377</v>
      </c>
      <c r="AJ99" s="115">
        <v>208864</v>
      </c>
      <c r="AK99" s="17">
        <v>70</v>
      </c>
      <c r="AL99" s="116">
        <v>59675</v>
      </c>
      <c r="AM99" s="18">
        <v>20</v>
      </c>
      <c r="AN99" s="117">
        <v>29838</v>
      </c>
      <c r="AO99" s="19">
        <v>10</v>
      </c>
      <c r="AP99" s="118">
        <v>0</v>
      </c>
      <c r="AQ99" s="20">
        <v>0</v>
      </c>
      <c r="AR99" s="21">
        <f t="shared" si="47"/>
        <v>29838</v>
      </c>
      <c r="AS99" s="22">
        <f t="shared" si="44"/>
        <v>10</v>
      </c>
      <c r="AT99" s="23">
        <v>2</v>
      </c>
    </row>
    <row r="100" spans="2:49" s="55" customFormat="1" x14ac:dyDescent="0.35">
      <c r="B100" s="223"/>
      <c r="C100" s="24" t="s">
        <v>152</v>
      </c>
      <c r="D100" s="24">
        <v>143099</v>
      </c>
      <c r="E100" s="124">
        <v>57240</v>
      </c>
      <c r="F100" s="47">
        <v>40</v>
      </c>
      <c r="G100" s="125">
        <v>64395</v>
      </c>
      <c r="H100" s="48">
        <v>45</v>
      </c>
      <c r="I100" s="126">
        <v>14310</v>
      </c>
      <c r="J100" s="49">
        <v>10</v>
      </c>
      <c r="K100" s="122">
        <v>7155</v>
      </c>
      <c r="L100" s="30">
        <v>5</v>
      </c>
      <c r="M100" s="21">
        <f t="shared" si="45"/>
        <v>21465</v>
      </c>
      <c r="N100" s="51">
        <f t="shared" si="35"/>
        <v>15</v>
      </c>
      <c r="O100" s="23">
        <v>2</v>
      </c>
      <c r="P100"/>
      <c r="Q100"/>
      <c r="R100"/>
      <c r="S100" s="24">
        <v>143099</v>
      </c>
      <c r="T100" s="124">
        <v>50085</v>
      </c>
      <c r="U100" s="47">
        <v>35</v>
      </c>
      <c r="V100" s="125">
        <v>57240</v>
      </c>
      <c r="W100" s="48">
        <v>40</v>
      </c>
      <c r="X100" s="126">
        <v>21465</v>
      </c>
      <c r="Y100" s="49">
        <v>15</v>
      </c>
      <c r="Z100" s="122">
        <v>14310</v>
      </c>
      <c r="AA100" s="30">
        <v>10</v>
      </c>
      <c r="AB100" s="21">
        <f t="shared" si="46"/>
        <v>35775</v>
      </c>
      <c r="AC100" s="51">
        <f t="shared" si="43"/>
        <v>25</v>
      </c>
      <c r="AD100" s="25">
        <v>3</v>
      </c>
      <c r="AE100"/>
      <c r="AF100"/>
      <c r="AG100"/>
      <c r="AH100"/>
      <c r="AI100" s="24">
        <v>143099</v>
      </c>
      <c r="AJ100" s="124">
        <v>71550</v>
      </c>
      <c r="AK100" s="47">
        <v>50</v>
      </c>
      <c r="AL100" s="125">
        <v>57240</v>
      </c>
      <c r="AM100" s="48">
        <v>40</v>
      </c>
      <c r="AN100" s="126">
        <v>14310</v>
      </c>
      <c r="AO100" s="49">
        <v>10</v>
      </c>
      <c r="AP100" s="122">
        <v>0</v>
      </c>
      <c r="AQ100" s="30">
        <v>0</v>
      </c>
      <c r="AR100" s="21">
        <f t="shared" si="47"/>
        <v>14310</v>
      </c>
      <c r="AS100" s="51">
        <f t="shared" si="44"/>
        <v>10</v>
      </c>
      <c r="AT100" s="23">
        <v>2</v>
      </c>
      <c r="AU100"/>
      <c r="AV100"/>
      <c r="AW100"/>
    </row>
    <row r="101" spans="2:49" s="55" customFormat="1" x14ac:dyDescent="0.35">
      <c r="B101" s="223"/>
      <c r="C101" s="85" t="s">
        <v>153</v>
      </c>
      <c r="D101" s="85">
        <v>101200</v>
      </c>
      <c r="E101" s="127">
        <v>40480</v>
      </c>
      <c r="F101" s="86">
        <v>40</v>
      </c>
      <c r="G101" s="128">
        <v>45540</v>
      </c>
      <c r="H101" s="87">
        <v>45</v>
      </c>
      <c r="I101" s="129">
        <v>10120</v>
      </c>
      <c r="J101" s="91">
        <v>10</v>
      </c>
      <c r="K101" s="130">
        <v>5060</v>
      </c>
      <c r="L101" s="88">
        <v>5</v>
      </c>
      <c r="M101" s="50">
        <f t="shared" si="45"/>
        <v>15180</v>
      </c>
      <c r="N101" s="90">
        <f t="shared" si="35"/>
        <v>15</v>
      </c>
      <c r="O101" s="131">
        <v>2</v>
      </c>
      <c r="P101"/>
      <c r="Q101"/>
      <c r="R101"/>
      <c r="S101" s="85">
        <v>101200</v>
      </c>
      <c r="T101" s="127">
        <v>35420</v>
      </c>
      <c r="U101" s="86">
        <v>35</v>
      </c>
      <c r="V101" s="128">
        <v>40480</v>
      </c>
      <c r="W101" s="87">
        <v>40</v>
      </c>
      <c r="X101" s="129">
        <v>15180</v>
      </c>
      <c r="Y101" s="91">
        <v>15</v>
      </c>
      <c r="Z101" s="130">
        <v>10120</v>
      </c>
      <c r="AA101" s="88">
        <v>10</v>
      </c>
      <c r="AB101" s="50">
        <f t="shared" si="46"/>
        <v>25300</v>
      </c>
      <c r="AC101" s="90">
        <f t="shared" si="43"/>
        <v>25</v>
      </c>
      <c r="AD101" s="25">
        <v>3</v>
      </c>
      <c r="AE101"/>
      <c r="AF101"/>
      <c r="AG101"/>
      <c r="AH101"/>
      <c r="AI101" s="85">
        <v>101200</v>
      </c>
      <c r="AJ101" s="127">
        <v>50600</v>
      </c>
      <c r="AK101" s="86">
        <v>50</v>
      </c>
      <c r="AL101" s="128">
        <v>35420</v>
      </c>
      <c r="AM101" s="87">
        <v>35</v>
      </c>
      <c r="AN101" s="129">
        <v>10120</v>
      </c>
      <c r="AO101" s="91">
        <v>10</v>
      </c>
      <c r="AP101" s="130">
        <v>5060</v>
      </c>
      <c r="AQ101" s="88">
        <v>5</v>
      </c>
      <c r="AR101" s="50">
        <f t="shared" si="47"/>
        <v>15180</v>
      </c>
      <c r="AS101" s="90">
        <f t="shared" si="44"/>
        <v>15</v>
      </c>
      <c r="AT101" s="131">
        <v>2</v>
      </c>
      <c r="AU101"/>
      <c r="AV101"/>
      <c r="AW101"/>
    </row>
    <row r="102" spans="2:49" ht="15" thickBot="1" x14ac:dyDescent="0.4">
      <c r="B102" s="224"/>
      <c r="C102" s="54" t="s">
        <v>15</v>
      </c>
      <c r="D102" s="35">
        <f>SUM(D95:D101)</f>
        <v>1273283</v>
      </c>
      <c r="E102" s="74">
        <f>SUM(E95:E101)</f>
        <v>594865</v>
      </c>
      <c r="F102" s="37">
        <f>E102/D102*100</f>
        <v>46.718993342406989</v>
      </c>
      <c r="G102" s="75">
        <f>SUM(G95:G101)</f>
        <v>449028</v>
      </c>
      <c r="H102" s="39">
        <f>G102/D102*100</f>
        <v>35.26537305532235</v>
      </c>
      <c r="I102" s="76">
        <f>SUM(I95:I101)</f>
        <v>162875</v>
      </c>
      <c r="J102" s="41">
        <f>I102/D102*100</f>
        <v>12.791736008412899</v>
      </c>
      <c r="K102" s="77">
        <f>SUM(K95:K101)</f>
        <v>66518</v>
      </c>
      <c r="L102" s="84">
        <f>K102/D102*100</f>
        <v>5.2241332052654439</v>
      </c>
      <c r="M102" s="78">
        <f>SUM(M95:M101)</f>
        <v>229393</v>
      </c>
      <c r="N102" s="45">
        <f>M102/D102*100</f>
        <v>18.015869213678343</v>
      </c>
      <c r="O102" s="107"/>
      <c r="P102" s="108">
        <f>E102+G102+I102+K102</f>
        <v>1273286</v>
      </c>
      <c r="Q102" s="108">
        <f>D102-P102</f>
        <v>-3</v>
      </c>
      <c r="S102" s="35">
        <f>SUM(S95:S101)</f>
        <v>1273283</v>
      </c>
      <c r="T102" s="74">
        <f>SUM(T95:T101)</f>
        <v>455666</v>
      </c>
      <c r="U102" s="37">
        <f>T102/S102*100</f>
        <v>35.786702563373581</v>
      </c>
      <c r="V102" s="75">
        <f>SUM(V95:V101)</f>
        <v>482129</v>
      </c>
      <c r="W102" s="39">
        <f>V102/S102*100</f>
        <v>37.865030790484127</v>
      </c>
      <c r="X102" s="76">
        <f>SUM(X95:X101)</f>
        <v>229393</v>
      </c>
      <c r="Y102" s="41">
        <f>X102/S102*100</f>
        <v>18.015869213678343</v>
      </c>
      <c r="Z102" s="77">
        <f>SUM(Z95:Z101)</f>
        <v>106097</v>
      </c>
      <c r="AA102" s="84">
        <f>Z102/S102*100</f>
        <v>8.3325545067357378</v>
      </c>
      <c r="AB102" s="78">
        <f>SUM(AB95:AB101)</f>
        <v>335490</v>
      </c>
      <c r="AC102" s="45">
        <f>AB102/S102*100</f>
        <v>26.348423720414075</v>
      </c>
      <c r="AD102" s="107"/>
      <c r="AE102" s="108">
        <f>T102+V102+X102+Z102</f>
        <v>1273285</v>
      </c>
      <c r="AF102" s="108">
        <f>S102-AE102</f>
        <v>-2</v>
      </c>
      <c r="AI102" s="35">
        <f>SUM(AI95:AI101)</f>
        <v>1273283</v>
      </c>
      <c r="AJ102" s="74">
        <f>SUM(AJ95:AJ101)</f>
        <v>700980</v>
      </c>
      <c r="AK102" s="37">
        <f>AJ102/AI102*100</f>
        <v>55.052961517588784</v>
      </c>
      <c r="AL102" s="75">
        <f>SUM(AL95:AL101)</f>
        <v>398057</v>
      </c>
      <c r="AM102" s="39">
        <f>AL102/AI102*100</f>
        <v>31.262256701770148</v>
      </c>
      <c r="AN102" s="76">
        <f>SUM(AN95:AN101)</f>
        <v>145102</v>
      </c>
      <c r="AO102" s="41">
        <f>AN102/AI102*100</f>
        <v>11.395895492204012</v>
      </c>
      <c r="AP102" s="77">
        <f>SUM(AP95:AP101)</f>
        <v>29145</v>
      </c>
      <c r="AQ102" s="84">
        <f>AP102/AI102*100</f>
        <v>2.2889648255729482</v>
      </c>
      <c r="AR102" s="78">
        <f>SUM(AR95:AR101)</f>
        <v>174247</v>
      </c>
      <c r="AS102" s="45">
        <f>AR102/AI102*100</f>
        <v>13.684860317776959</v>
      </c>
      <c r="AT102" s="107"/>
      <c r="AU102" s="108">
        <f>AJ102+AL102+AN102+AP102</f>
        <v>1273284</v>
      </c>
      <c r="AV102" s="108">
        <f>AI102-AU102</f>
        <v>-1</v>
      </c>
    </row>
    <row r="103" spans="2:49" x14ac:dyDescent="0.35">
      <c r="B103" s="222" t="s">
        <v>34</v>
      </c>
      <c r="C103" t="s">
        <v>154</v>
      </c>
      <c r="D103" s="9">
        <v>437433</v>
      </c>
      <c r="E103" s="111">
        <v>218717</v>
      </c>
      <c r="F103" s="10">
        <v>50</v>
      </c>
      <c r="G103" s="112">
        <v>153102</v>
      </c>
      <c r="H103" s="11">
        <v>35</v>
      </c>
      <c r="I103" s="113">
        <v>43743</v>
      </c>
      <c r="J103" s="12">
        <v>10</v>
      </c>
      <c r="K103" s="114">
        <v>21872</v>
      </c>
      <c r="L103" s="13">
        <v>5</v>
      </c>
      <c r="M103" s="14">
        <f>I103+K103</f>
        <v>65615</v>
      </c>
      <c r="N103" s="15">
        <f t="shared" si="35"/>
        <v>15</v>
      </c>
      <c r="O103" s="46">
        <v>2</v>
      </c>
      <c r="S103" s="9">
        <v>437433</v>
      </c>
      <c r="T103" s="111">
        <v>174973</v>
      </c>
      <c r="U103" s="10">
        <v>40</v>
      </c>
      <c r="V103" s="112">
        <v>196845</v>
      </c>
      <c r="W103" s="11">
        <v>45</v>
      </c>
      <c r="X103" s="113">
        <v>43743</v>
      </c>
      <c r="Y103" s="12">
        <v>10</v>
      </c>
      <c r="Z103" s="114">
        <v>21872</v>
      </c>
      <c r="AA103" s="13">
        <v>5</v>
      </c>
      <c r="AB103" s="14">
        <f>X103+Z103</f>
        <v>65615</v>
      </c>
      <c r="AC103" s="15">
        <f t="shared" ref="AC103:AC110" si="48">AA103+Y103</f>
        <v>15</v>
      </c>
      <c r="AD103" s="46">
        <v>2</v>
      </c>
      <c r="AI103" s="9">
        <v>437433</v>
      </c>
      <c r="AJ103" s="111">
        <v>174973</v>
      </c>
      <c r="AK103" s="10">
        <v>40</v>
      </c>
      <c r="AL103" s="112">
        <v>218717</v>
      </c>
      <c r="AM103" s="11">
        <v>50</v>
      </c>
      <c r="AN103" s="113">
        <v>21872</v>
      </c>
      <c r="AO103" s="12">
        <v>5</v>
      </c>
      <c r="AP103" s="114">
        <v>21872</v>
      </c>
      <c r="AQ103" s="13">
        <v>5</v>
      </c>
      <c r="AR103" s="14">
        <f>AN103+AP103</f>
        <v>43744</v>
      </c>
      <c r="AS103" s="15">
        <f t="shared" ref="AS103:AS110" si="49">AQ103+AO103</f>
        <v>10</v>
      </c>
      <c r="AT103" s="46">
        <v>2</v>
      </c>
    </row>
    <row r="104" spans="2:49" x14ac:dyDescent="0.35">
      <c r="B104" s="223"/>
      <c r="C104" t="s">
        <v>155</v>
      </c>
      <c r="D104" s="24">
        <v>349077</v>
      </c>
      <c r="E104" s="115">
        <v>174539</v>
      </c>
      <c r="F104" s="17">
        <v>50</v>
      </c>
      <c r="G104" s="116">
        <v>122177</v>
      </c>
      <c r="H104" s="18">
        <v>35</v>
      </c>
      <c r="I104" s="117">
        <v>34908</v>
      </c>
      <c r="J104" s="19">
        <v>10</v>
      </c>
      <c r="K104" s="118">
        <v>17454</v>
      </c>
      <c r="L104" s="20">
        <v>5</v>
      </c>
      <c r="M104" s="21">
        <f>I104+K104</f>
        <v>52362</v>
      </c>
      <c r="N104" s="22">
        <f t="shared" si="35"/>
        <v>15</v>
      </c>
      <c r="O104" s="23">
        <v>2</v>
      </c>
      <c r="S104" s="24">
        <v>349077</v>
      </c>
      <c r="T104" s="115">
        <v>139631</v>
      </c>
      <c r="U104" s="17">
        <v>40</v>
      </c>
      <c r="V104" s="116">
        <v>139631</v>
      </c>
      <c r="W104" s="18">
        <v>40</v>
      </c>
      <c r="X104" s="117">
        <v>52362</v>
      </c>
      <c r="Y104" s="19">
        <v>15</v>
      </c>
      <c r="Z104" s="118">
        <v>17454</v>
      </c>
      <c r="AA104" s="20">
        <v>5</v>
      </c>
      <c r="AB104" s="21">
        <f>X104+Z104</f>
        <v>69816</v>
      </c>
      <c r="AC104" s="22">
        <f t="shared" si="48"/>
        <v>20</v>
      </c>
      <c r="AD104" s="25">
        <v>3</v>
      </c>
      <c r="AI104" s="24">
        <v>349077</v>
      </c>
      <c r="AJ104" s="115">
        <v>139631</v>
      </c>
      <c r="AK104" s="17">
        <v>40</v>
      </c>
      <c r="AL104" s="116">
        <v>157085</v>
      </c>
      <c r="AM104" s="18">
        <v>45</v>
      </c>
      <c r="AN104" s="117">
        <v>34908</v>
      </c>
      <c r="AO104" s="19">
        <v>10</v>
      </c>
      <c r="AP104" s="118">
        <v>17454</v>
      </c>
      <c r="AQ104" s="20">
        <v>5</v>
      </c>
      <c r="AR104" s="21">
        <f>AN104+AP104</f>
        <v>52362</v>
      </c>
      <c r="AS104" s="22">
        <f t="shared" si="49"/>
        <v>15</v>
      </c>
      <c r="AT104" s="23">
        <v>2</v>
      </c>
    </row>
    <row r="105" spans="2:49" x14ac:dyDescent="0.35">
      <c r="B105" s="223"/>
      <c r="C105" t="s">
        <v>156</v>
      </c>
      <c r="D105" s="24">
        <v>362709</v>
      </c>
      <c r="E105" s="115">
        <v>199490</v>
      </c>
      <c r="F105" s="17">
        <v>55</v>
      </c>
      <c r="G105" s="116">
        <v>108813</v>
      </c>
      <c r="H105" s="18">
        <v>30</v>
      </c>
      <c r="I105" s="117">
        <v>36271</v>
      </c>
      <c r="J105" s="19">
        <v>10</v>
      </c>
      <c r="K105" s="118">
        <v>18135</v>
      </c>
      <c r="L105" s="20">
        <v>5</v>
      </c>
      <c r="M105" s="21">
        <f t="shared" ref="M105:M110" si="50">I105+K105</f>
        <v>54406</v>
      </c>
      <c r="N105" s="22">
        <f t="shared" si="35"/>
        <v>15</v>
      </c>
      <c r="O105" s="23">
        <v>2</v>
      </c>
      <c r="S105" s="24">
        <v>362709</v>
      </c>
      <c r="T105" s="115">
        <v>126948</v>
      </c>
      <c r="U105" s="17">
        <v>35</v>
      </c>
      <c r="V105" s="116">
        <v>181355</v>
      </c>
      <c r="W105" s="18">
        <v>50</v>
      </c>
      <c r="X105" s="117">
        <v>36271</v>
      </c>
      <c r="Y105" s="19">
        <v>10</v>
      </c>
      <c r="Z105" s="118">
        <v>18135</v>
      </c>
      <c r="AA105" s="20">
        <v>5</v>
      </c>
      <c r="AB105" s="21">
        <f t="shared" ref="AB105:AB110" si="51">X105+Z105</f>
        <v>54406</v>
      </c>
      <c r="AC105" s="22">
        <f t="shared" si="48"/>
        <v>15</v>
      </c>
      <c r="AD105" s="23">
        <v>2</v>
      </c>
      <c r="AI105" s="24">
        <v>362709</v>
      </c>
      <c r="AJ105" s="115">
        <v>181355</v>
      </c>
      <c r="AK105" s="17">
        <v>50</v>
      </c>
      <c r="AL105" s="116">
        <v>126948</v>
      </c>
      <c r="AM105" s="18">
        <v>35</v>
      </c>
      <c r="AN105" s="117">
        <v>36271</v>
      </c>
      <c r="AO105" s="19">
        <v>10</v>
      </c>
      <c r="AP105" s="118">
        <v>18135</v>
      </c>
      <c r="AQ105" s="20">
        <v>5</v>
      </c>
      <c r="AR105" s="21">
        <f t="shared" ref="AR105:AR110" si="52">AN105+AP105</f>
        <v>54406</v>
      </c>
      <c r="AS105" s="22">
        <f t="shared" si="49"/>
        <v>15</v>
      </c>
      <c r="AT105" s="23">
        <v>2</v>
      </c>
    </row>
    <row r="106" spans="2:49" x14ac:dyDescent="0.35">
      <c r="B106" s="223"/>
      <c r="C106" t="s">
        <v>157</v>
      </c>
      <c r="D106" s="24">
        <v>332421</v>
      </c>
      <c r="E106" s="115">
        <v>132968</v>
      </c>
      <c r="F106" s="17">
        <v>40</v>
      </c>
      <c r="G106" s="116">
        <v>132968</v>
      </c>
      <c r="H106" s="18">
        <v>40</v>
      </c>
      <c r="I106" s="117">
        <v>49863</v>
      </c>
      <c r="J106" s="19">
        <v>15</v>
      </c>
      <c r="K106" s="118">
        <v>16621</v>
      </c>
      <c r="L106" s="20">
        <v>5</v>
      </c>
      <c r="M106" s="21">
        <f t="shared" si="50"/>
        <v>66484</v>
      </c>
      <c r="N106" s="22">
        <f t="shared" si="35"/>
        <v>20</v>
      </c>
      <c r="O106" s="25">
        <v>3</v>
      </c>
      <c r="S106" s="24">
        <v>332421</v>
      </c>
      <c r="T106" s="115">
        <v>116347</v>
      </c>
      <c r="U106" s="17">
        <v>35</v>
      </c>
      <c r="V106" s="116">
        <v>132968</v>
      </c>
      <c r="W106" s="18">
        <v>40</v>
      </c>
      <c r="X106" s="117">
        <v>66484</v>
      </c>
      <c r="Y106" s="19">
        <v>20</v>
      </c>
      <c r="Z106" s="118">
        <v>16621</v>
      </c>
      <c r="AA106" s="20">
        <v>5</v>
      </c>
      <c r="AB106" s="21">
        <f t="shared" si="51"/>
        <v>83105</v>
      </c>
      <c r="AC106" s="22">
        <f t="shared" si="48"/>
        <v>25</v>
      </c>
      <c r="AD106" s="25">
        <v>3</v>
      </c>
      <c r="AI106" s="24">
        <v>332421</v>
      </c>
      <c r="AJ106" s="115">
        <v>132968</v>
      </c>
      <c r="AK106" s="17">
        <v>40</v>
      </c>
      <c r="AL106" s="116">
        <v>149589</v>
      </c>
      <c r="AM106" s="18">
        <v>45</v>
      </c>
      <c r="AN106" s="117">
        <v>33242</v>
      </c>
      <c r="AO106" s="19">
        <v>10</v>
      </c>
      <c r="AP106" s="118">
        <v>16621</v>
      </c>
      <c r="AQ106" s="20">
        <v>5</v>
      </c>
      <c r="AR106" s="21">
        <f t="shared" si="52"/>
        <v>49863</v>
      </c>
      <c r="AS106" s="22">
        <f t="shared" si="49"/>
        <v>15</v>
      </c>
      <c r="AT106" s="23">
        <v>2</v>
      </c>
    </row>
    <row r="107" spans="2:49" x14ac:dyDescent="0.35">
      <c r="B107" s="223"/>
      <c r="C107" t="s">
        <v>159</v>
      </c>
      <c r="D107" s="24">
        <v>384058</v>
      </c>
      <c r="E107" s="115">
        <v>230435</v>
      </c>
      <c r="F107" s="17">
        <v>60</v>
      </c>
      <c r="G107" s="116">
        <v>96015</v>
      </c>
      <c r="H107" s="18">
        <v>25</v>
      </c>
      <c r="I107" s="117">
        <v>38406</v>
      </c>
      <c r="J107" s="19">
        <v>10</v>
      </c>
      <c r="K107" s="118">
        <v>19203</v>
      </c>
      <c r="L107" s="20">
        <v>5</v>
      </c>
      <c r="M107" s="21">
        <f t="shared" si="50"/>
        <v>57609</v>
      </c>
      <c r="N107" s="22">
        <f t="shared" si="35"/>
        <v>15</v>
      </c>
      <c r="O107" s="23">
        <v>2</v>
      </c>
      <c r="S107" s="24">
        <v>384058</v>
      </c>
      <c r="T107" s="115">
        <v>172826</v>
      </c>
      <c r="U107" s="17">
        <v>45</v>
      </c>
      <c r="V107" s="116">
        <v>153623</v>
      </c>
      <c r="W107" s="18">
        <v>40</v>
      </c>
      <c r="X107" s="117">
        <v>38406</v>
      </c>
      <c r="Y107" s="19">
        <v>10</v>
      </c>
      <c r="Z107" s="118">
        <v>19203</v>
      </c>
      <c r="AA107" s="20">
        <v>5</v>
      </c>
      <c r="AB107" s="21">
        <f t="shared" si="51"/>
        <v>57609</v>
      </c>
      <c r="AC107" s="22">
        <f t="shared" si="48"/>
        <v>15</v>
      </c>
      <c r="AD107" s="23">
        <v>2</v>
      </c>
      <c r="AI107" s="24">
        <v>384058</v>
      </c>
      <c r="AJ107" s="115">
        <v>172826</v>
      </c>
      <c r="AK107" s="17">
        <v>45</v>
      </c>
      <c r="AL107" s="116">
        <v>134420</v>
      </c>
      <c r="AM107" s="18">
        <v>35</v>
      </c>
      <c r="AN107" s="117">
        <v>57609</v>
      </c>
      <c r="AO107" s="19">
        <v>15</v>
      </c>
      <c r="AP107" s="118">
        <v>19203</v>
      </c>
      <c r="AQ107" s="20">
        <v>5</v>
      </c>
      <c r="AR107" s="21">
        <f t="shared" si="52"/>
        <v>76812</v>
      </c>
      <c r="AS107" s="22">
        <f t="shared" si="49"/>
        <v>20</v>
      </c>
      <c r="AT107" s="25">
        <v>3</v>
      </c>
    </row>
    <row r="108" spans="2:49" x14ac:dyDescent="0.35">
      <c r="B108" s="223"/>
      <c r="C108" s="24" t="s">
        <v>35</v>
      </c>
      <c r="D108" s="24">
        <v>359941</v>
      </c>
      <c r="E108" s="115">
        <v>179971</v>
      </c>
      <c r="F108" s="17">
        <v>50</v>
      </c>
      <c r="G108" s="116">
        <v>143976</v>
      </c>
      <c r="H108" s="18">
        <v>40</v>
      </c>
      <c r="I108" s="117">
        <v>35994</v>
      </c>
      <c r="J108" s="19">
        <v>10</v>
      </c>
      <c r="K108" s="118">
        <v>0</v>
      </c>
      <c r="L108" s="20">
        <v>0</v>
      </c>
      <c r="M108" s="21">
        <f t="shared" si="50"/>
        <v>35994</v>
      </c>
      <c r="N108" s="22">
        <f t="shared" si="35"/>
        <v>10</v>
      </c>
      <c r="O108" s="23">
        <v>2</v>
      </c>
      <c r="S108" s="24">
        <v>359941</v>
      </c>
      <c r="T108" s="115">
        <v>143976</v>
      </c>
      <c r="U108" s="17">
        <v>40</v>
      </c>
      <c r="V108" s="116">
        <v>161973</v>
      </c>
      <c r="W108" s="18">
        <v>45</v>
      </c>
      <c r="X108" s="117">
        <v>35994</v>
      </c>
      <c r="Y108" s="19">
        <v>10</v>
      </c>
      <c r="Z108" s="118">
        <v>17997</v>
      </c>
      <c r="AA108" s="20">
        <v>5</v>
      </c>
      <c r="AB108" s="21">
        <f t="shared" si="51"/>
        <v>53991</v>
      </c>
      <c r="AC108" s="22">
        <f t="shared" si="48"/>
        <v>15</v>
      </c>
      <c r="AD108" s="23">
        <v>2</v>
      </c>
      <c r="AI108" s="24">
        <v>359941</v>
      </c>
      <c r="AJ108" s="115">
        <v>179971</v>
      </c>
      <c r="AK108" s="17">
        <v>50</v>
      </c>
      <c r="AL108" s="116">
        <v>143976</v>
      </c>
      <c r="AM108" s="18">
        <v>40</v>
      </c>
      <c r="AN108" s="117">
        <v>35994</v>
      </c>
      <c r="AO108" s="19">
        <v>10</v>
      </c>
      <c r="AP108" s="118">
        <v>0</v>
      </c>
      <c r="AQ108" s="20">
        <v>0</v>
      </c>
      <c r="AR108" s="21">
        <f t="shared" si="52"/>
        <v>35994</v>
      </c>
      <c r="AS108" s="22">
        <f t="shared" si="49"/>
        <v>10</v>
      </c>
      <c r="AT108" s="23">
        <v>2</v>
      </c>
    </row>
    <row r="109" spans="2:49" x14ac:dyDescent="0.35">
      <c r="B109" s="223"/>
      <c r="C109" s="24" t="s">
        <v>36</v>
      </c>
      <c r="D109" s="24">
        <v>210850</v>
      </c>
      <c r="E109" s="115">
        <v>105425</v>
      </c>
      <c r="F109" s="17">
        <v>50</v>
      </c>
      <c r="G109" s="116">
        <v>73798</v>
      </c>
      <c r="H109" s="18">
        <v>35</v>
      </c>
      <c r="I109" s="117">
        <v>21085</v>
      </c>
      <c r="J109" s="19">
        <v>10</v>
      </c>
      <c r="K109" s="118">
        <v>10543</v>
      </c>
      <c r="L109" s="20">
        <v>5</v>
      </c>
      <c r="M109" s="21">
        <f t="shared" si="50"/>
        <v>31628</v>
      </c>
      <c r="N109" s="22">
        <f t="shared" si="35"/>
        <v>15</v>
      </c>
      <c r="O109" s="23">
        <v>2</v>
      </c>
      <c r="S109" s="24">
        <v>210850</v>
      </c>
      <c r="T109" s="115">
        <v>94883</v>
      </c>
      <c r="U109" s="17">
        <v>45</v>
      </c>
      <c r="V109" s="116">
        <v>73798</v>
      </c>
      <c r="W109" s="18">
        <v>35</v>
      </c>
      <c r="X109" s="117">
        <v>31628</v>
      </c>
      <c r="Y109" s="19">
        <v>15</v>
      </c>
      <c r="Z109" s="118">
        <v>10543</v>
      </c>
      <c r="AA109" s="20">
        <v>5</v>
      </c>
      <c r="AB109" s="21">
        <f t="shared" si="51"/>
        <v>42171</v>
      </c>
      <c r="AC109" s="22">
        <f t="shared" si="48"/>
        <v>20</v>
      </c>
      <c r="AD109" s="25">
        <v>3</v>
      </c>
      <c r="AI109" s="24">
        <v>210850</v>
      </c>
      <c r="AJ109" s="115">
        <v>105425</v>
      </c>
      <c r="AK109" s="17">
        <v>50</v>
      </c>
      <c r="AL109" s="116">
        <v>73798</v>
      </c>
      <c r="AM109" s="18">
        <v>35</v>
      </c>
      <c r="AN109" s="117">
        <v>21085</v>
      </c>
      <c r="AO109" s="19">
        <v>10</v>
      </c>
      <c r="AP109" s="118">
        <v>10543</v>
      </c>
      <c r="AQ109" s="20">
        <v>5</v>
      </c>
      <c r="AR109" s="21">
        <f t="shared" si="52"/>
        <v>31628</v>
      </c>
      <c r="AS109" s="22">
        <f t="shared" si="49"/>
        <v>15</v>
      </c>
      <c r="AT109" s="23">
        <v>2</v>
      </c>
    </row>
    <row r="110" spans="2:49" x14ac:dyDescent="0.35">
      <c r="B110" s="223"/>
      <c r="C110" s="24" t="s">
        <v>158</v>
      </c>
      <c r="D110" s="24">
        <v>175921</v>
      </c>
      <c r="E110" s="124">
        <v>87961</v>
      </c>
      <c r="F110" s="47">
        <v>50</v>
      </c>
      <c r="G110" s="125">
        <v>52776</v>
      </c>
      <c r="H110" s="48">
        <v>30</v>
      </c>
      <c r="I110" s="126">
        <v>26388</v>
      </c>
      <c r="J110" s="49">
        <v>15</v>
      </c>
      <c r="K110" s="122">
        <v>8796</v>
      </c>
      <c r="L110" s="30">
        <v>5</v>
      </c>
      <c r="M110" s="50">
        <f t="shared" si="50"/>
        <v>35184</v>
      </c>
      <c r="N110" s="51">
        <f t="shared" si="35"/>
        <v>20</v>
      </c>
      <c r="O110" s="52">
        <v>3</v>
      </c>
      <c r="S110" s="24">
        <v>175921</v>
      </c>
      <c r="T110" s="124">
        <v>61572</v>
      </c>
      <c r="U110" s="47">
        <v>35</v>
      </c>
      <c r="V110" s="125">
        <v>70368</v>
      </c>
      <c r="W110" s="48">
        <v>40</v>
      </c>
      <c r="X110" s="126">
        <v>26388</v>
      </c>
      <c r="Y110" s="49">
        <v>15</v>
      </c>
      <c r="Z110" s="122">
        <v>17592</v>
      </c>
      <c r="AA110" s="30">
        <v>10</v>
      </c>
      <c r="AB110" s="50">
        <f t="shared" si="51"/>
        <v>43980</v>
      </c>
      <c r="AC110" s="51">
        <f t="shared" si="48"/>
        <v>25</v>
      </c>
      <c r="AD110" s="52">
        <v>3</v>
      </c>
      <c r="AI110" s="24">
        <v>175921</v>
      </c>
      <c r="AJ110" s="124">
        <v>70368</v>
      </c>
      <c r="AK110" s="47">
        <v>40</v>
      </c>
      <c r="AL110" s="125">
        <v>87961</v>
      </c>
      <c r="AM110" s="48">
        <v>50</v>
      </c>
      <c r="AN110" s="126">
        <v>8796</v>
      </c>
      <c r="AO110" s="49">
        <v>5</v>
      </c>
      <c r="AP110" s="122">
        <v>8796</v>
      </c>
      <c r="AQ110" s="30">
        <v>5</v>
      </c>
      <c r="AR110" s="50">
        <f t="shared" si="52"/>
        <v>17592</v>
      </c>
      <c r="AS110" s="51">
        <f t="shared" si="49"/>
        <v>10</v>
      </c>
      <c r="AT110" s="23">
        <v>2</v>
      </c>
    </row>
    <row r="111" spans="2:49" ht="15" thickBot="1" x14ac:dyDescent="0.4">
      <c r="B111" s="224"/>
      <c r="C111" s="54" t="s">
        <v>15</v>
      </c>
      <c r="D111" s="35">
        <f>SUM(D103:D110)</f>
        <v>2612410</v>
      </c>
      <c r="E111" s="74">
        <f>SUM(E103:E110)</f>
        <v>1329506</v>
      </c>
      <c r="F111" s="37">
        <f>E111/D111*100</f>
        <v>50.891935033168615</v>
      </c>
      <c r="G111" s="75">
        <f>SUM(G103:G110)</f>
        <v>883625</v>
      </c>
      <c r="H111" s="39">
        <f>G111/D111*100</f>
        <v>33.824131740423589</v>
      </c>
      <c r="I111" s="76">
        <f>SUM(I103:I110)</f>
        <v>286658</v>
      </c>
      <c r="J111" s="41">
        <f>I111/D111*100</f>
        <v>10.97293303884153</v>
      </c>
      <c r="K111" s="77">
        <f>SUM(K103:K110)</f>
        <v>112624</v>
      </c>
      <c r="L111" s="84">
        <f>K111/D111*100</f>
        <v>4.3111150240582452</v>
      </c>
      <c r="M111" s="78">
        <f>SUM(M103:M110)</f>
        <v>399282</v>
      </c>
      <c r="N111" s="45">
        <f>M111/D111*100</f>
        <v>15.284048062899775</v>
      </c>
      <c r="O111" s="107"/>
      <c r="P111" s="108">
        <f>E111+G111+I111+K111</f>
        <v>2612413</v>
      </c>
      <c r="Q111" s="108">
        <f>D111-P111</f>
        <v>-3</v>
      </c>
      <c r="S111" s="35">
        <f>SUM(S103:S110)</f>
        <v>2612410</v>
      </c>
      <c r="T111" s="74">
        <f>SUM(T103:T110)</f>
        <v>1031156</v>
      </c>
      <c r="U111" s="37">
        <f>T111/S111*100</f>
        <v>39.471445906270453</v>
      </c>
      <c r="V111" s="75">
        <f>SUM(V103:V110)</f>
        <v>1110561</v>
      </c>
      <c r="W111" s="39">
        <f>V111/S111*100</f>
        <v>42.51097645469126</v>
      </c>
      <c r="X111" s="76">
        <f>SUM(X103:X110)</f>
        <v>331276</v>
      </c>
      <c r="Y111" s="41">
        <f>X111/S111*100</f>
        <v>12.680857905152711</v>
      </c>
      <c r="Z111" s="77">
        <f>SUM(Z103:Z110)</f>
        <v>139417</v>
      </c>
      <c r="AA111" s="84">
        <f>Z111/S111*100</f>
        <v>5.3367197338855688</v>
      </c>
      <c r="AB111" s="78">
        <f>SUM(AB103:AB110)</f>
        <v>470693</v>
      </c>
      <c r="AC111" s="45">
        <f>AB111/S111*100</f>
        <v>18.017577639038283</v>
      </c>
      <c r="AD111" s="107"/>
      <c r="AE111" s="108">
        <f>T111+V111+X111+Z111</f>
        <v>2612410</v>
      </c>
      <c r="AF111" s="108">
        <f>S111-AE111</f>
        <v>0</v>
      </c>
      <c r="AI111" s="35">
        <f>SUM(AI103:AI110)</f>
        <v>2612410</v>
      </c>
      <c r="AJ111" s="74">
        <f>SUM(AJ103:AJ110)</f>
        <v>1157517</v>
      </c>
      <c r="AK111" s="37">
        <f>AJ111/AI111*100</f>
        <v>44.308397227081507</v>
      </c>
      <c r="AL111" s="75">
        <f>SUM(AL103:AL110)</f>
        <v>1092494</v>
      </c>
      <c r="AM111" s="39">
        <f>AL111/AI111*100</f>
        <v>41.819392821188103</v>
      </c>
      <c r="AN111" s="76">
        <f>SUM(AN103:AN110)</f>
        <v>249777</v>
      </c>
      <c r="AO111" s="41">
        <f>AN111/AI111*100</f>
        <v>9.5611714853334675</v>
      </c>
      <c r="AP111" s="77">
        <f>SUM(AP103:AP110)</f>
        <v>112624</v>
      </c>
      <c r="AQ111" s="84">
        <f>AP111/AI111*100</f>
        <v>4.3111150240582452</v>
      </c>
      <c r="AR111" s="78">
        <f>SUM(AR103:AR110)</f>
        <v>362401</v>
      </c>
      <c r="AS111" s="45">
        <f>AR111/AI111*100</f>
        <v>13.872286509391712</v>
      </c>
      <c r="AT111" s="107"/>
      <c r="AU111" s="108">
        <f>AJ111+AL111+AN111+AP111</f>
        <v>2612412</v>
      </c>
      <c r="AV111" s="108">
        <f>AI111-AU111</f>
        <v>-2</v>
      </c>
    </row>
    <row r="112" spans="2:49" ht="15.65" customHeight="1" x14ac:dyDescent="0.35">
      <c r="B112" s="222" t="s">
        <v>37</v>
      </c>
      <c r="C112" s="9" t="s">
        <v>160</v>
      </c>
      <c r="D112" s="9">
        <v>256331</v>
      </c>
      <c r="E112" s="111">
        <v>128166</v>
      </c>
      <c r="F112" s="10">
        <v>50</v>
      </c>
      <c r="G112" s="112">
        <v>89716</v>
      </c>
      <c r="H112" s="11">
        <v>35</v>
      </c>
      <c r="I112" s="113">
        <v>38450</v>
      </c>
      <c r="J112" s="12">
        <v>15</v>
      </c>
      <c r="K112" s="114">
        <v>0</v>
      </c>
      <c r="L112" s="13">
        <v>0</v>
      </c>
      <c r="M112" s="14">
        <f>I112+K112</f>
        <v>38450</v>
      </c>
      <c r="N112" s="15">
        <f t="shared" si="35"/>
        <v>15</v>
      </c>
      <c r="O112" s="46">
        <v>2</v>
      </c>
      <c r="S112" s="9">
        <v>256331</v>
      </c>
      <c r="T112" s="111">
        <v>115349</v>
      </c>
      <c r="U112" s="10">
        <v>45</v>
      </c>
      <c r="V112" s="112">
        <v>89716</v>
      </c>
      <c r="W112" s="11">
        <v>35</v>
      </c>
      <c r="X112" s="113">
        <v>38450</v>
      </c>
      <c r="Y112" s="12">
        <v>15</v>
      </c>
      <c r="Z112" s="114">
        <v>12817</v>
      </c>
      <c r="AA112" s="13">
        <v>5</v>
      </c>
      <c r="AB112" s="14">
        <f>X112+Z112</f>
        <v>51267</v>
      </c>
      <c r="AC112" s="15">
        <f t="shared" ref="AC112:AC119" si="53">AA112+Y112</f>
        <v>20</v>
      </c>
      <c r="AD112" s="46">
        <v>3</v>
      </c>
      <c r="AI112" s="9">
        <v>256331</v>
      </c>
      <c r="AJ112" s="111">
        <v>140982</v>
      </c>
      <c r="AK112" s="10">
        <v>55</v>
      </c>
      <c r="AL112" s="112">
        <v>89716</v>
      </c>
      <c r="AM112" s="11">
        <v>35</v>
      </c>
      <c r="AN112" s="113">
        <v>25633</v>
      </c>
      <c r="AO112" s="12">
        <v>10</v>
      </c>
      <c r="AP112" s="114">
        <v>0</v>
      </c>
      <c r="AQ112" s="13">
        <v>0</v>
      </c>
      <c r="AR112" s="14">
        <f>AN112+AP112</f>
        <v>25633</v>
      </c>
      <c r="AS112" s="15">
        <f t="shared" ref="AS112:AS119" si="54">AQ112+AO112</f>
        <v>10</v>
      </c>
      <c r="AT112" s="46">
        <v>2</v>
      </c>
    </row>
    <row r="113" spans="2:48" x14ac:dyDescent="0.35">
      <c r="B113" s="223"/>
      <c r="C113" s="24" t="s">
        <v>38</v>
      </c>
      <c r="D113" s="24">
        <v>191058</v>
      </c>
      <c r="E113" s="115">
        <v>95529</v>
      </c>
      <c r="F113" s="17">
        <v>50</v>
      </c>
      <c r="G113" s="116">
        <v>47765</v>
      </c>
      <c r="H113" s="18">
        <v>25</v>
      </c>
      <c r="I113" s="117">
        <v>38212</v>
      </c>
      <c r="J113" s="19">
        <v>20</v>
      </c>
      <c r="K113" s="118">
        <v>9553</v>
      </c>
      <c r="L113" s="20">
        <v>5</v>
      </c>
      <c r="M113" s="21">
        <f>I113+K113</f>
        <v>47765</v>
      </c>
      <c r="N113" s="22">
        <f t="shared" si="35"/>
        <v>25</v>
      </c>
      <c r="O113" s="25">
        <v>3</v>
      </c>
      <c r="S113" s="24">
        <v>191058</v>
      </c>
      <c r="T113" s="115">
        <v>85976</v>
      </c>
      <c r="U113" s="17">
        <v>45</v>
      </c>
      <c r="V113" s="116">
        <v>47765</v>
      </c>
      <c r="W113" s="18">
        <v>25</v>
      </c>
      <c r="X113" s="117">
        <v>47765</v>
      </c>
      <c r="Y113" s="19">
        <v>25</v>
      </c>
      <c r="Z113" s="118">
        <v>9553</v>
      </c>
      <c r="AA113" s="20">
        <v>5</v>
      </c>
      <c r="AB113" s="21">
        <f>X113+Z113</f>
        <v>57318</v>
      </c>
      <c r="AC113" s="22">
        <f t="shared" si="53"/>
        <v>30</v>
      </c>
      <c r="AD113" s="25">
        <v>3</v>
      </c>
      <c r="AI113" s="24">
        <v>191058</v>
      </c>
      <c r="AJ113" s="115">
        <v>105082</v>
      </c>
      <c r="AK113" s="17">
        <v>55</v>
      </c>
      <c r="AL113" s="116">
        <v>47765</v>
      </c>
      <c r="AM113" s="18">
        <v>25</v>
      </c>
      <c r="AN113" s="117">
        <v>28659</v>
      </c>
      <c r="AO113" s="19">
        <v>15</v>
      </c>
      <c r="AP113" s="118">
        <v>9553</v>
      </c>
      <c r="AQ113" s="20">
        <v>5</v>
      </c>
      <c r="AR113" s="21">
        <f>AN113+AP113</f>
        <v>38212</v>
      </c>
      <c r="AS113" s="22">
        <f t="shared" si="54"/>
        <v>20</v>
      </c>
      <c r="AT113" s="25">
        <v>3</v>
      </c>
    </row>
    <row r="114" spans="2:48" x14ac:dyDescent="0.35">
      <c r="B114" s="223"/>
      <c r="C114" s="24" t="s">
        <v>161</v>
      </c>
      <c r="D114" s="24">
        <v>241051</v>
      </c>
      <c r="E114" s="115">
        <v>144631</v>
      </c>
      <c r="F114" s="17">
        <v>60</v>
      </c>
      <c r="G114" s="116">
        <v>72315</v>
      </c>
      <c r="H114" s="18">
        <v>30</v>
      </c>
      <c r="I114" s="117">
        <v>24105</v>
      </c>
      <c r="J114" s="19">
        <v>10</v>
      </c>
      <c r="K114" s="118">
        <v>0</v>
      </c>
      <c r="L114" s="20">
        <v>0</v>
      </c>
      <c r="M114" s="21">
        <f t="shared" ref="M114:M119" si="55">I114+K114</f>
        <v>24105</v>
      </c>
      <c r="N114" s="22">
        <f t="shared" si="35"/>
        <v>10</v>
      </c>
      <c r="O114" s="23">
        <v>2</v>
      </c>
      <c r="S114" s="24">
        <v>241051</v>
      </c>
      <c r="T114" s="115">
        <v>132578</v>
      </c>
      <c r="U114" s="17">
        <v>55</v>
      </c>
      <c r="V114" s="116">
        <v>72315</v>
      </c>
      <c r="W114" s="18">
        <v>30</v>
      </c>
      <c r="X114" s="117">
        <v>36158</v>
      </c>
      <c r="Y114" s="19">
        <v>15</v>
      </c>
      <c r="Z114" s="118">
        <v>0</v>
      </c>
      <c r="AA114" s="20">
        <v>0</v>
      </c>
      <c r="AB114" s="21">
        <f t="shared" ref="AB114:AB119" si="56">X114+Z114</f>
        <v>36158</v>
      </c>
      <c r="AC114" s="22">
        <f t="shared" si="53"/>
        <v>15</v>
      </c>
      <c r="AD114" s="23">
        <v>2</v>
      </c>
      <c r="AI114" s="24">
        <v>241051</v>
      </c>
      <c r="AJ114" s="115">
        <v>156683</v>
      </c>
      <c r="AK114" s="17">
        <v>65</v>
      </c>
      <c r="AL114" s="116">
        <v>60263</v>
      </c>
      <c r="AM114" s="18">
        <v>25</v>
      </c>
      <c r="AN114" s="117">
        <v>24105</v>
      </c>
      <c r="AO114" s="19">
        <v>10</v>
      </c>
      <c r="AP114" s="118">
        <v>0</v>
      </c>
      <c r="AQ114" s="20">
        <v>0</v>
      </c>
      <c r="AR114" s="21">
        <f t="shared" ref="AR114:AR119" si="57">AN114+AP114</f>
        <v>24105</v>
      </c>
      <c r="AS114" s="22">
        <f t="shared" si="54"/>
        <v>10</v>
      </c>
      <c r="AT114" s="23">
        <v>2</v>
      </c>
    </row>
    <row r="115" spans="2:48" x14ac:dyDescent="0.35">
      <c r="B115" s="223"/>
      <c r="C115" s="24" t="s">
        <v>162</v>
      </c>
      <c r="D115" s="24">
        <v>185533</v>
      </c>
      <c r="E115" s="115">
        <v>102043</v>
      </c>
      <c r="F115" s="17">
        <v>55</v>
      </c>
      <c r="G115" s="116">
        <v>46383</v>
      </c>
      <c r="H115" s="18">
        <v>25</v>
      </c>
      <c r="I115" s="117">
        <v>27830</v>
      </c>
      <c r="J115" s="19">
        <v>15</v>
      </c>
      <c r="K115" s="118">
        <v>9277</v>
      </c>
      <c r="L115" s="20">
        <v>5</v>
      </c>
      <c r="M115" s="21">
        <f t="shared" si="55"/>
        <v>37107</v>
      </c>
      <c r="N115" s="22">
        <f t="shared" si="35"/>
        <v>20</v>
      </c>
      <c r="O115" s="25">
        <v>3</v>
      </c>
      <c r="S115" s="24">
        <v>185533</v>
      </c>
      <c r="T115" s="115">
        <v>83490</v>
      </c>
      <c r="U115" s="17">
        <v>45</v>
      </c>
      <c r="V115" s="116">
        <v>46383</v>
      </c>
      <c r="W115" s="18">
        <v>25</v>
      </c>
      <c r="X115" s="117">
        <v>37107</v>
      </c>
      <c r="Y115" s="19">
        <v>20</v>
      </c>
      <c r="Z115" s="118">
        <v>18553</v>
      </c>
      <c r="AA115" s="20">
        <v>10</v>
      </c>
      <c r="AB115" s="21">
        <f t="shared" si="56"/>
        <v>55660</v>
      </c>
      <c r="AC115" s="22">
        <f t="shared" si="53"/>
        <v>30</v>
      </c>
      <c r="AD115" s="25">
        <v>3</v>
      </c>
      <c r="AI115" s="24">
        <v>185533</v>
      </c>
      <c r="AJ115" s="115">
        <v>102043</v>
      </c>
      <c r="AK115" s="17">
        <v>55</v>
      </c>
      <c r="AL115" s="116">
        <v>37107</v>
      </c>
      <c r="AM115" s="18">
        <v>20</v>
      </c>
      <c r="AN115" s="117">
        <v>37107</v>
      </c>
      <c r="AO115" s="19">
        <v>20</v>
      </c>
      <c r="AP115" s="118">
        <v>9277</v>
      </c>
      <c r="AQ115" s="20">
        <v>5</v>
      </c>
      <c r="AR115" s="21">
        <f t="shared" si="57"/>
        <v>46384</v>
      </c>
      <c r="AS115" s="22">
        <f t="shared" si="54"/>
        <v>25</v>
      </c>
      <c r="AT115" s="25">
        <v>3</v>
      </c>
    </row>
    <row r="116" spans="2:48" x14ac:dyDescent="0.35">
      <c r="B116" s="223"/>
      <c r="C116" s="24" t="s">
        <v>163</v>
      </c>
      <c r="D116" s="24">
        <v>563925</v>
      </c>
      <c r="E116" s="115">
        <v>310159</v>
      </c>
      <c r="F116" s="17">
        <v>55</v>
      </c>
      <c r="G116" s="116">
        <v>140981</v>
      </c>
      <c r="H116" s="18">
        <v>25</v>
      </c>
      <c r="I116" s="117">
        <v>112785</v>
      </c>
      <c r="J116" s="19">
        <v>20</v>
      </c>
      <c r="K116" s="118">
        <v>0</v>
      </c>
      <c r="L116" s="20">
        <v>0</v>
      </c>
      <c r="M116" s="21">
        <f t="shared" si="55"/>
        <v>112785</v>
      </c>
      <c r="N116" s="22">
        <f t="shared" si="35"/>
        <v>20</v>
      </c>
      <c r="O116" s="25">
        <v>3</v>
      </c>
      <c r="S116" s="24">
        <v>563925</v>
      </c>
      <c r="T116" s="115">
        <v>253766</v>
      </c>
      <c r="U116" s="17">
        <v>45</v>
      </c>
      <c r="V116" s="116">
        <v>169178</v>
      </c>
      <c r="W116" s="18">
        <v>30</v>
      </c>
      <c r="X116" s="117">
        <v>112785</v>
      </c>
      <c r="Y116" s="19">
        <v>20</v>
      </c>
      <c r="Z116" s="118">
        <v>28196</v>
      </c>
      <c r="AA116" s="20">
        <v>5</v>
      </c>
      <c r="AB116" s="21">
        <f t="shared" si="56"/>
        <v>140981</v>
      </c>
      <c r="AC116" s="22">
        <f t="shared" si="53"/>
        <v>25</v>
      </c>
      <c r="AD116" s="25">
        <v>3</v>
      </c>
      <c r="AI116" s="24">
        <v>563925</v>
      </c>
      <c r="AJ116" s="115">
        <v>338355</v>
      </c>
      <c r="AK116" s="17">
        <v>60</v>
      </c>
      <c r="AL116" s="116">
        <v>140981</v>
      </c>
      <c r="AM116" s="18">
        <v>25</v>
      </c>
      <c r="AN116" s="117">
        <v>84589</v>
      </c>
      <c r="AO116" s="19">
        <v>15</v>
      </c>
      <c r="AP116" s="118">
        <v>0</v>
      </c>
      <c r="AQ116" s="20">
        <v>0</v>
      </c>
      <c r="AR116" s="21">
        <f t="shared" si="57"/>
        <v>84589</v>
      </c>
      <c r="AS116" s="22">
        <f t="shared" si="54"/>
        <v>15</v>
      </c>
      <c r="AT116" s="23">
        <v>2</v>
      </c>
    </row>
    <row r="117" spans="2:48" x14ac:dyDescent="0.35">
      <c r="B117" s="223"/>
      <c r="C117" s="24" t="s">
        <v>164</v>
      </c>
      <c r="D117" s="24">
        <v>283022</v>
      </c>
      <c r="E117" s="115">
        <v>141511</v>
      </c>
      <c r="F117" s="17">
        <v>50</v>
      </c>
      <c r="G117" s="116">
        <v>56604</v>
      </c>
      <c r="H117" s="18">
        <v>20</v>
      </c>
      <c r="I117" s="117">
        <v>70756</v>
      </c>
      <c r="J117" s="19">
        <v>25</v>
      </c>
      <c r="K117" s="118">
        <v>14151</v>
      </c>
      <c r="L117" s="20">
        <v>5</v>
      </c>
      <c r="M117" s="21">
        <f t="shared" si="55"/>
        <v>84907</v>
      </c>
      <c r="N117" s="22">
        <f t="shared" si="35"/>
        <v>30</v>
      </c>
      <c r="O117" s="25">
        <v>3</v>
      </c>
      <c r="S117" s="24">
        <v>283022</v>
      </c>
      <c r="T117" s="115">
        <v>127360</v>
      </c>
      <c r="U117" s="17">
        <v>45</v>
      </c>
      <c r="V117" s="116">
        <v>70756</v>
      </c>
      <c r="W117" s="18">
        <v>25</v>
      </c>
      <c r="X117" s="117">
        <v>56604</v>
      </c>
      <c r="Y117" s="19">
        <v>20</v>
      </c>
      <c r="Z117" s="118">
        <v>28302</v>
      </c>
      <c r="AA117" s="20">
        <v>10</v>
      </c>
      <c r="AB117" s="21">
        <f t="shared" si="56"/>
        <v>84906</v>
      </c>
      <c r="AC117" s="22">
        <f t="shared" si="53"/>
        <v>30</v>
      </c>
      <c r="AD117" s="25">
        <v>3</v>
      </c>
      <c r="AI117" s="24">
        <v>283022</v>
      </c>
      <c r="AJ117" s="115">
        <v>141511</v>
      </c>
      <c r="AK117" s="17">
        <v>50</v>
      </c>
      <c r="AL117" s="116">
        <v>70756</v>
      </c>
      <c r="AM117" s="18">
        <v>25</v>
      </c>
      <c r="AN117" s="117">
        <v>56604</v>
      </c>
      <c r="AO117" s="19">
        <v>20</v>
      </c>
      <c r="AP117" s="118">
        <v>14151</v>
      </c>
      <c r="AQ117" s="20">
        <v>5</v>
      </c>
      <c r="AR117" s="21">
        <f t="shared" si="57"/>
        <v>70755</v>
      </c>
      <c r="AS117" s="22">
        <f t="shared" si="54"/>
        <v>25</v>
      </c>
      <c r="AT117" s="25">
        <v>3</v>
      </c>
    </row>
    <row r="118" spans="2:48" x14ac:dyDescent="0.35">
      <c r="B118" s="223"/>
      <c r="C118" s="24" t="s">
        <v>165</v>
      </c>
      <c r="D118" s="24">
        <v>136581</v>
      </c>
      <c r="E118" s="115">
        <v>75120</v>
      </c>
      <c r="F118" s="17">
        <v>55</v>
      </c>
      <c r="G118" s="116">
        <v>27316</v>
      </c>
      <c r="H118" s="18">
        <v>20</v>
      </c>
      <c r="I118" s="117">
        <v>27316</v>
      </c>
      <c r="J118" s="19">
        <v>20</v>
      </c>
      <c r="K118" s="118">
        <v>6829</v>
      </c>
      <c r="L118" s="20">
        <v>5</v>
      </c>
      <c r="M118" s="21">
        <f t="shared" si="55"/>
        <v>34145</v>
      </c>
      <c r="N118" s="22">
        <f t="shared" si="35"/>
        <v>25</v>
      </c>
      <c r="O118" s="25">
        <v>3</v>
      </c>
      <c r="S118" s="24">
        <v>136581</v>
      </c>
      <c r="T118" s="115">
        <v>68291</v>
      </c>
      <c r="U118" s="17">
        <v>50</v>
      </c>
      <c r="V118" s="116">
        <v>27316</v>
      </c>
      <c r="W118" s="18">
        <v>20</v>
      </c>
      <c r="X118" s="117">
        <v>34145</v>
      </c>
      <c r="Y118" s="19">
        <v>25</v>
      </c>
      <c r="Z118" s="118">
        <v>6829</v>
      </c>
      <c r="AA118" s="20">
        <v>5</v>
      </c>
      <c r="AB118" s="21">
        <f t="shared" si="56"/>
        <v>40974</v>
      </c>
      <c r="AC118" s="22">
        <f t="shared" si="53"/>
        <v>30</v>
      </c>
      <c r="AD118" s="25">
        <v>3</v>
      </c>
      <c r="AI118" s="24">
        <v>136581</v>
      </c>
      <c r="AJ118" s="115">
        <v>75120</v>
      </c>
      <c r="AK118" s="17">
        <v>55</v>
      </c>
      <c r="AL118" s="116">
        <v>27316</v>
      </c>
      <c r="AM118" s="18">
        <v>20</v>
      </c>
      <c r="AN118" s="117">
        <v>27316</v>
      </c>
      <c r="AO118" s="19">
        <v>20</v>
      </c>
      <c r="AP118" s="118">
        <v>6829</v>
      </c>
      <c r="AQ118" s="20">
        <v>5</v>
      </c>
      <c r="AR118" s="21">
        <f t="shared" si="57"/>
        <v>34145</v>
      </c>
      <c r="AS118" s="22">
        <f t="shared" si="54"/>
        <v>25</v>
      </c>
      <c r="AT118" s="25">
        <v>3</v>
      </c>
    </row>
    <row r="119" spans="2:48" x14ac:dyDescent="0.35">
      <c r="B119" s="223"/>
      <c r="C119" s="24" t="s">
        <v>166</v>
      </c>
      <c r="D119" s="24">
        <v>360600</v>
      </c>
      <c r="E119" s="124">
        <v>198330</v>
      </c>
      <c r="F119" s="47">
        <v>55</v>
      </c>
      <c r="G119" s="125">
        <v>108180</v>
      </c>
      <c r="H119" s="48">
        <v>30</v>
      </c>
      <c r="I119" s="126">
        <v>54090</v>
      </c>
      <c r="J119" s="49">
        <v>15</v>
      </c>
      <c r="K119" s="122">
        <v>0</v>
      </c>
      <c r="L119" s="30">
        <v>0</v>
      </c>
      <c r="M119" s="50">
        <f t="shared" si="55"/>
        <v>54090</v>
      </c>
      <c r="N119" s="51">
        <f t="shared" si="35"/>
        <v>15</v>
      </c>
      <c r="O119" s="131">
        <v>2</v>
      </c>
      <c r="S119" s="24">
        <v>360600</v>
      </c>
      <c r="T119" s="124">
        <v>180300</v>
      </c>
      <c r="U119" s="47">
        <v>50</v>
      </c>
      <c r="V119" s="125">
        <v>108180</v>
      </c>
      <c r="W119" s="48">
        <v>30</v>
      </c>
      <c r="X119" s="126">
        <v>54090</v>
      </c>
      <c r="Y119" s="49">
        <v>15</v>
      </c>
      <c r="Z119" s="122">
        <v>18030</v>
      </c>
      <c r="AA119" s="30">
        <v>5</v>
      </c>
      <c r="AB119" s="50">
        <f t="shared" si="56"/>
        <v>72120</v>
      </c>
      <c r="AC119" s="51">
        <f t="shared" si="53"/>
        <v>20</v>
      </c>
      <c r="AD119" s="25">
        <v>3</v>
      </c>
      <c r="AI119" s="24">
        <v>360600</v>
      </c>
      <c r="AJ119" s="124">
        <v>216360</v>
      </c>
      <c r="AK119" s="47">
        <v>60</v>
      </c>
      <c r="AL119" s="125">
        <v>108180</v>
      </c>
      <c r="AM119" s="48">
        <v>30</v>
      </c>
      <c r="AN119" s="126">
        <v>36060</v>
      </c>
      <c r="AO119" s="49">
        <v>10</v>
      </c>
      <c r="AP119" s="122">
        <v>0</v>
      </c>
      <c r="AQ119" s="30">
        <v>0</v>
      </c>
      <c r="AR119" s="50">
        <f t="shared" si="57"/>
        <v>36060</v>
      </c>
      <c r="AS119" s="51">
        <f t="shared" si="54"/>
        <v>10</v>
      </c>
      <c r="AT119" s="131">
        <v>2</v>
      </c>
    </row>
    <row r="120" spans="2:48" ht="15" thickBot="1" x14ac:dyDescent="0.4">
      <c r="B120" s="223"/>
      <c r="C120" s="54" t="s">
        <v>15</v>
      </c>
      <c r="D120" s="35">
        <f>SUM(D112:D119)</f>
        <v>2218101</v>
      </c>
      <c r="E120" s="74">
        <f>SUM(E112:E119)</f>
        <v>1195489</v>
      </c>
      <c r="F120" s="37">
        <f>E120/D120*100</f>
        <v>53.896959606438124</v>
      </c>
      <c r="G120" s="75">
        <f>SUM(G112:G119)</f>
        <v>589260</v>
      </c>
      <c r="H120" s="39">
        <f>G120/D120*100</f>
        <v>26.565967915798243</v>
      </c>
      <c r="I120" s="76">
        <f>SUM(I112:I119)</f>
        <v>393544</v>
      </c>
      <c r="J120" s="41">
        <f>I120/D120*100</f>
        <v>17.742384138504065</v>
      </c>
      <c r="K120" s="77">
        <f>SUM(K112:K119)</f>
        <v>39810</v>
      </c>
      <c r="L120" s="84">
        <f>K120/D120*100</f>
        <v>1.7947785064791908</v>
      </c>
      <c r="M120" s="78">
        <f>SUM(M112:M119)</f>
        <v>433354</v>
      </c>
      <c r="N120" s="45">
        <f>M120/D120*100</f>
        <v>19.537162644983251</v>
      </c>
      <c r="O120" s="107"/>
      <c r="P120" s="108">
        <f>E120+G120+I120+K120</f>
        <v>2218103</v>
      </c>
      <c r="Q120" s="108">
        <f>D120-P120</f>
        <v>-2</v>
      </c>
      <c r="S120" s="35">
        <f>SUM(S112:S119)</f>
        <v>2218101</v>
      </c>
      <c r="T120" s="74">
        <f>SUM(T112:T119)</f>
        <v>1047110</v>
      </c>
      <c r="U120" s="37">
        <f>T120/S120*100</f>
        <v>47.207498666652242</v>
      </c>
      <c r="V120" s="75">
        <f>SUM(V112:V119)</f>
        <v>631609</v>
      </c>
      <c r="W120" s="39">
        <f>V120/S120*100</f>
        <v>28.475213707581393</v>
      </c>
      <c r="X120" s="76">
        <f>SUM(X112:X119)</f>
        <v>417104</v>
      </c>
      <c r="Y120" s="41">
        <f>X120/S120*100</f>
        <v>18.804553985593984</v>
      </c>
      <c r="Z120" s="77">
        <f>SUM(Z112:Z119)</f>
        <v>122280</v>
      </c>
      <c r="AA120" s="84">
        <f>Z120/S120*100</f>
        <v>5.5128238073919995</v>
      </c>
      <c r="AB120" s="78">
        <f>SUM(AB112:AB119)</f>
        <v>539384</v>
      </c>
      <c r="AC120" s="45">
        <f>AB120/S120*100</f>
        <v>24.31737779298598</v>
      </c>
      <c r="AD120" s="107"/>
      <c r="AE120" s="108">
        <f>T120+V120+X120+Z120</f>
        <v>2218103</v>
      </c>
      <c r="AF120" s="108">
        <f>S120-AE120</f>
        <v>-2</v>
      </c>
      <c r="AI120" s="35">
        <f>SUM(AI112:AI119)</f>
        <v>2218101</v>
      </c>
      <c r="AJ120" s="74">
        <f>SUM(AJ112:AJ119)</f>
        <v>1276136</v>
      </c>
      <c r="AK120" s="37">
        <f>AJ120/AI120*100</f>
        <v>57.532817486669906</v>
      </c>
      <c r="AL120" s="75">
        <f>SUM(AL112:AL119)</f>
        <v>582084</v>
      </c>
      <c r="AM120" s="39">
        <f>AL120/AI120*100</f>
        <v>26.242447931811942</v>
      </c>
      <c r="AN120" s="76">
        <f>SUM(AN112:AN119)</f>
        <v>320073</v>
      </c>
      <c r="AO120" s="41">
        <f>AN120/AI120*100</f>
        <v>14.430046242258582</v>
      </c>
      <c r="AP120" s="77">
        <f>SUM(AP112:AP119)</f>
        <v>39810</v>
      </c>
      <c r="AQ120" s="84">
        <f>AP120/AI120*100</f>
        <v>1.7947785064791908</v>
      </c>
      <c r="AR120" s="78">
        <f>SUM(AR112:AR119)</f>
        <v>359883</v>
      </c>
      <c r="AS120" s="45">
        <f>AR120/AI120*100</f>
        <v>16.22482474873777</v>
      </c>
      <c r="AT120" s="107"/>
      <c r="AU120" s="108">
        <f>AJ120+AL120+AN120+AP120</f>
        <v>2218103</v>
      </c>
      <c r="AV120" s="108">
        <f>AI120-AU120</f>
        <v>-2</v>
      </c>
    </row>
    <row r="121" spans="2:48" x14ac:dyDescent="0.35">
      <c r="B121" s="222" t="s">
        <v>39</v>
      </c>
      <c r="C121" s="9" t="s">
        <v>167</v>
      </c>
      <c r="D121" s="9">
        <v>110634</v>
      </c>
      <c r="E121" s="111">
        <v>71912</v>
      </c>
      <c r="F121" s="10">
        <v>65</v>
      </c>
      <c r="G121" s="112">
        <v>27659</v>
      </c>
      <c r="H121" s="11">
        <v>25</v>
      </c>
      <c r="I121" s="113">
        <v>11063</v>
      </c>
      <c r="J121" s="12">
        <v>10</v>
      </c>
      <c r="K121" s="114">
        <v>0</v>
      </c>
      <c r="L121" s="13">
        <v>0</v>
      </c>
      <c r="M121" s="14">
        <f>I121+K121</f>
        <v>11063</v>
      </c>
      <c r="N121" s="15">
        <f>L121+J121</f>
        <v>10</v>
      </c>
      <c r="O121" s="46">
        <v>2</v>
      </c>
      <c r="S121" s="9">
        <v>110634</v>
      </c>
      <c r="T121" s="111">
        <v>66380</v>
      </c>
      <c r="U121" s="10">
        <v>60</v>
      </c>
      <c r="V121" s="112">
        <v>33190</v>
      </c>
      <c r="W121" s="11">
        <v>30</v>
      </c>
      <c r="X121" s="113">
        <v>5532</v>
      </c>
      <c r="Y121" s="12">
        <v>5</v>
      </c>
      <c r="Z121" s="114">
        <v>5532</v>
      </c>
      <c r="AA121" s="13">
        <v>5</v>
      </c>
      <c r="AB121" s="14">
        <f>X121+Z121</f>
        <v>11064</v>
      </c>
      <c r="AC121" s="15">
        <f>AA121+Y121</f>
        <v>10</v>
      </c>
      <c r="AD121" s="46">
        <v>2</v>
      </c>
      <c r="AI121" s="9">
        <v>110634</v>
      </c>
      <c r="AJ121" s="111">
        <v>82976</v>
      </c>
      <c r="AK121" s="10">
        <v>75</v>
      </c>
      <c r="AL121" s="112">
        <v>22127</v>
      </c>
      <c r="AM121" s="11">
        <v>20</v>
      </c>
      <c r="AN121" s="113">
        <v>5532</v>
      </c>
      <c r="AO121" s="12">
        <v>5</v>
      </c>
      <c r="AP121" s="114">
        <v>0</v>
      </c>
      <c r="AQ121" s="13">
        <v>0</v>
      </c>
      <c r="AR121" s="14">
        <f>AN121+AP121</f>
        <v>5532</v>
      </c>
      <c r="AS121" s="15">
        <f>AQ121+AO121</f>
        <v>5</v>
      </c>
      <c r="AT121" s="46">
        <v>2</v>
      </c>
    </row>
    <row r="122" spans="2:48" x14ac:dyDescent="0.35">
      <c r="B122" s="223"/>
      <c r="C122" s="24" t="s">
        <v>40</v>
      </c>
      <c r="D122" s="24">
        <v>121574</v>
      </c>
      <c r="E122" s="115">
        <v>79023</v>
      </c>
      <c r="F122" s="17">
        <v>65</v>
      </c>
      <c r="G122" s="116">
        <v>30394</v>
      </c>
      <c r="H122" s="18">
        <v>25</v>
      </c>
      <c r="I122" s="117">
        <v>12157</v>
      </c>
      <c r="J122" s="19">
        <v>10</v>
      </c>
      <c r="K122" s="118">
        <v>0</v>
      </c>
      <c r="L122" s="20">
        <v>0</v>
      </c>
      <c r="M122" s="21">
        <f>I122+K122</f>
        <v>12157</v>
      </c>
      <c r="N122" s="22">
        <f>L122+J122</f>
        <v>10</v>
      </c>
      <c r="O122" s="23">
        <v>2</v>
      </c>
      <c r="S122" s="24">
        <v>121574</v>
      </c>
      <c r="T122" s="115">
        <v>72944</v>
      </c>
      <c r="U122" s="17">
        <v>60</v>
      </c>
      <c r="V122" s="116">
        <v>36472</v>
      </c>
      <c r="W122" s="18">
        <v>30</v>
      </c>
      <c r="X122" s="117">
        <v>6079</v>
      </c>
      <c r="Y122" s="19">
        <v>5</v>
      </c>
      <c r="Z122" s="118">
        <v>6079</v>
      </c>
      <c r="AA122" s="20">
        <v>5</v>
      </c>
      <c r="AB122" s="21">
        <f>X122+Z122</f>
        <v>12158</v>
      </c>
      <c r="AC122" s="22">
        <f>AA122+Y122</f>
        <v>10</v>
      </c>
      <c r="AD122" s="23">
        <v>2</v>
      </c>
      <c r="AI122" s="24">
        <v>121574</v>
      </c>
      <c r="AJ122" s="115">
        <v>79023</v>
      </c>
      <c r="AK122" s="17">
        <v>65</v>
      </c>
      <c r="AL122" s="116">
        <v>36472</v>
      </c>
      <c r="AM122" s="18">
        <v>30</v>
      </c>
      <c r="AN122" s="117">
        <v>6079</v>
      </c>
      <c r="AO122" s="19">
        <v>5</v>
      </c>
      <c r="AP122" s="118">
        <v>0</v>
      </c>
      <c r="AQ122" s="20">
        <v>0</v>
      </c>
      <c r="AR122" s="21">
        <f>AN122+AP122</f>
        <v>6079</v>
      </c>
      <c r="AS122" s="22">
        <f>AQ122+AO122</f>
        <v>5</v>
      </c>
      <c r="AT122" s="23">
        <v>2</v>
      </c>
    </row>
    <row r="123" spans="2:48" x14ac:dyDescent="0.35">
      <c r="B123" s="223"/>
      <c r="C123" s="24" t="s">
        <v>168</v>
      </c>
      <c r="D123" s="24">
        <v>79008</v>
      </c>
      <c r="E123" s="115">
        <v>47405</v>
      </c>
      <c r="F123" s="17">
        <v>60</v>
      </c>
      <c r="G123" s="116">
        <v>23702</v>
      </c>
      <c r="H123" s="18">
        <v>30</v>
      </c>
      <c r="I123" s="117">
        <v>7901</v>
      </c>
      <c r="J123" s="19">
        <v>10</v>
      </c>
      <c r="K123" s="118">
        <v>0</v>
      </c>
      <c r="L123" s="20">
        <v>0</v>
      </c>
      <c r="M123" s="21">
        <f t="shared" ref="M123:M134" si="58">I123+K123</f>
        <v>7901</v>
      </c>
      <c r="N123" s="22">
        <f t="shared" ref="N123:N134" si="59">L123+J123</f>
        <v>10</v>
      </c>
      <c r="O123" s="23">
        <v>2</v>
      </c>
      <c r="S123" s="24">
        <v>79008</v>
      </c>
      <c r="T123" s="115">
        <v>43454</v>
      </c>
      <c r="U123" s="17">
        <v>55</v>
      </c>
      <c r="V123" s="116">
        <v>19752</v>
      </c>
      <c r="W123" s="18">
        <v>25</v>
      </c>
      <c r="X123" s="117">
        <v>11851</v>
      </c>
      <c r="Y123" s="19">
        <v>15</v>
      </c>
      <c r="Z123" s="118">
        <v>3950</v>
      </c>
      <c r="AA123" s="20">
        <v>5</v>
      </c>
      <c r="AB123" s="21">
        <f t="shared" ref="AB123:AB134" si="60">X123+Z123</f>
        <v>15801</v>
      </c>
      <c r="AC123" s="22">
        <f t="shared" ref="AC123:AC134" si="61">AA123+Y123</f>
        <v>20</v>
      </c>
      <c r="AD123" s="25">
        <v>3</v>
      </c>
      <c r="AI123" s="24">
        <v>79008</v>
      </c>
      <c r="AJ123" s="115">
        <v>51355</v>
      </c>
      <c r="AK123" s="17">
        <v>65</v>
      </c>
      <c r="AL123" s="116">
        <v>23702</v>
      </c>
      <c r="AM123" s="18">
        <v>30</v>
      </c>
      <c r="AN123" s="117">
        <v>3950</v>
      </c>
      <c r="AO123" s="19">
        <v>5</v>
      </c>
      <c r="AP123" s="118">
        <v>0</v>
      </c>
      <c r="AQ123" s="20">
        <v>0</v>
      </c>
      <c r="AR123" s="21">
        <f t="shared" ref="AR123:AR134" si="62">AN123+AP123</f>
        <v>3950</v>
      </c>
      <c r="AS123" s="22">
        <f t="shared" ref="AS123:AS134" si="63">AQ123+AO123</f>
        <v>5</v>
      </c>
      <c r="AT123" s="23">
        <v>2</v>
      </c>
    </row>
    <row r="124" spans="2:48" x14ac:dyDescent="0.35">
      <c r="B124" s="223"/>
      <c r="C124" s="24" t="s">
        <v>169</v>
      </c>
      <c r="D124" s="24">
        <v>141490</v>
      </c>
      <c r="E124" s="115">
        <v>63671</v>
      </c>
      <c r="F124" s="17">
        <v>45</v>
      </c>
      <c r="G124" s="116">
        <v>49522</v>
      </c>
      <c r="H124" s="18">
        <v>35</v>
      </c>
      <c r="I124" s="117">
        <v>28298</v>
      </c>
      <c r="J124" s="19">
        <v>20</v>
      </c>
      <c r="K124" s="118">
        <v>0</v>
      </c>
      <c r="L124" s="20">
        <v>0</v>
      </c>
      <c r="M124" s="21">
        <f t="shared" si="58"/>
        <v>28298</v>
      </c>
      <c r="N124" s="22">
        <f t="shared" si="59"/>
        <v>20</v>
      </c>
      <c r="O124" s="25">
        <v>3</v>
      </c>
      <c r="S124" s="24">
        <v>141490</v>
      </c>
      <c r="T124" s="115">
        <v>56596</v>
      </c>
      <c r="U124" s="17">
        <v>40</v>
      </c>
      <c r="V124" s="116">
        <v>49522</v>
      </c>
      <c r="W124" s="18">
        <v>35</v>
      </c>
      <c r="X124" s="117">
        <v>28298</v>
      </c>
      <c r="Y124" s="19">
        <v>20</v>
      </c>
      <c r="Z124" s="118">
        <v>7075</v>
      </c>
      <c r="AA124" s="20">
        <v>5</v>
      </c>
      <c r="AB124" s="21">
        <f t="shared" si="60"/>
        <v>35373</v>
      </c>
      <c r="AC124" s="22">
        <f t="shared" si="61"/>
        <v>25</v>
      </c>
      <c r="AD124" s="25">
        <v>3</v>
      </c>
      <c r="AI124" s="24">
        <v>141490</v>
      </c>
      <c r="AJ124" s="115">
        <v>63671</v>
      </c>
      <c r="AK124" s="17">
        <v>45</v>
      </c>
      <c r="AL124" s="116">
        <v>63671</v>
      </c>
      <c r="AM124" s="18">
        <v>45</v>
      </c>
      <c r="AN124" s="117">
        <v>14149</v>
      </c>
      <c r="AO124" s="19">
        <v>10</v>
      </c>
      <c r="AP124" s="118">
        <v>0</v>
      </c>
      <c r="AQ124" s="20">
        <v>0</v>
      </c>
      <c r="AR124" s="21">
        <f t="shared" si="62"/>
        <v>14149</v>
      </c>
      <c r="AS124" s="22">
        <f t="shared" si="63"/>
        <v>10</v>
      </c>
      <c r="AT124" s="23">
        <v>2</v>
      </c>
    </row>
    <row r="125" spans="2:48" x14ac:dyDescent="0.35">
      <c r="B125" s="223"/>
      <c r="C125" s="24" t="s">
        <v>170</v>
      </c>
      <c r="D125" s="24">
        <v>90218</v>
      </c>
      <c r="E125" s="115">
        <v>54131</v>
      </c>
      <c r="F125" s="17">
        <v>60</v>
      </c>
      <c r="G125" s="116">
        <v>27065</v>
      </c>
      <c r="H125" s="18">
        <v>30</v>
      </c>
      <c r="I125" s="117">
        <v>9022</v>
      </c>
      <c r="J125" s="19">
        <v>10</v>
      </c>
      <c r="K125" s="118">
        <v>0</v>
      </c>
      <c r="L125" s="20">
        <v>0</v>
      </c>
      <c r="M125" s="21">
        <f t="shared" si="58"/>
        <v>9022</v>
      </c>
      <c r="N125" s="22">
        <f t="shared" si="59"/>
        <v>10</v>
      </c>
      <c r="O125" s="23">
        <v>2</v>
      </c>
      <c r="S125" s="24">
        <v>90218</v>
      </c>
      <c r="T125" s="115">
        <v>54131</v>
      </c>
      <c r="U125" s="17">
        <v>60</v>
      </c>
      <c r="V125" s="116">
        <v>22555</v>
      </c>
      <c r="W125" s="18">
        <v>25</v>
      </c>
      <c r="X125" s="117">
        <v>9022</v>
      </c>
      <c r="Y125" s="19">
        <v>10</v>
      </c>
      <c r="Z125" s="118">
        <v>4511</v>
      </c>
      <c r="AA125" s="20">
        <v>5</v>
      </c>
      <c r="AB125" s="21">
        <f t="shared" si="60"/>
        <v>13533</v>
      </c>
      <c r="AC125" s="22">
        <f t="shared" si="61"/>
        <v>15</v>
      </c>
      <c r="AD125" s="23">
        <v>2</v>
      </c>
      <c r="AI125" s="24">
        <v>90218</v>
      </c>
      <c r="AJ125" s="115">
        <v>54131</v>
      </c>
      <c r="AK125" s="17">
        <v>60</v>
      </c>
      <c r="AL125" s="116">
        <v>31576</v>
      </c>
      <c r="AM125" s="18">
        <v>35</v>
      </c>
      <c r="AN125" s="117">
        <v>4511</v>
      </c>
      <c r="AO125" s="19">
        <v>5</v>
      </c>
      <c r="AP125" s="118">
        <v>0</v>
      </c>
      <c r="AQ125" s="20">
        <v>0</v>
      </c>
      <c r="AR125" s="21">
        <f t="shared" si="62"/>
        <v>4511</v>
      </c>
      <c r="AS125" s="22">
        <f t="shared" si="63"/>
        <v>5</v>
      </c>
      <c r="AT125" s="23">
        <v>2</v>
      </c>
    </row>
    <row r="126" spans="2:48" x14ac:dyDescent="0.35">
      <c r="B126" s="223"/>
      <c r="C126" s="24" t="s">
        <v>171</v>
      </c>
      <c r="D126" s="24">
        <v>98172</v>
      </c>
      <c r="E126" s="115">
        <v>68720</v>
      </c>
      <c r="F126" s="17">
        <v>70</v>
      </c>
      <c r="G126" s="116">
        <v>19634</v>
      </c>
      <c r="H126" s="18">
        <v>20</v>
      </c>
      <c r="I126" s="117">
        <v>9817</v>
      </c>
      <c r="J126" s="19">
        <v>10</v>
      </c>
      <c r="K126" s="118">
        <v>0</v>
      </c>
      <c r="L126" s="20">
        <v>0</v>
      </c>
      <c r="M126" s="21">
        <f t="shared" si="58"/>
        <v>9817</v>
      </c>
      <c r="N126" s="22">
        <f t="shared" si="59"/>
        <v>10</v>
      </c>
      <c r="O126" s="23">
        <v>2</v>
      </c>
      <c r="S126" s="24">
        <v>98172</v>
      </c>
      <c r="T126" s="115">
        <v>53995</v>
      </c>
      <c r="U126" s="17">
        <v>55</v>
      </c>
      <c r="V126" s="116">
        <v>24543</v>
      </c>
      <c r="W126" s="18">
        <v>25</v>
      </c>
      <c r="X126" s="117">
        <v>14726</v>
      </c>
      <c r="Y126" s="19">
        <v>15</v>
      </c>
      <c r="Z126" s="118">
        <v>4909</v>
      </c>
      <c r="AA126" s="20">
        <v>5</v>
      </c>
      <c r="AB126" s="21">
        <f t="shared" si="60"/>
        <v>19635</v>
      </c>
      <c r="AC126" s="22">
        <f t="shared" si="61"/>
        <v>20</v>
      </c>
      <c r="AD126" s="25">
        <v>3</v>
      </c>
      <c r="AI126" s="24">
        <v>98172</v>
      </c>
      <c r="AJ126" s="115">
        <v>68720</v>
      </c>
      <c r="AK126" s="17">
        <v>70</v>
      </c>
      <c r="AL126" s="116">
        <v>24543</v>
      </c>
      <c r="AM126" s="18">
        <v>25</v>
      </c>
      <c r="AN126" s="117">
        <v>4909</v>
      </c>
      <c r="AO126" s="19">
        <v>5</v>
      </c>
      <c r="AP126" s="118">
        <v>0</v>
      </c>
      <c r="AQ126" s="20">
        <v>0</v>
      </c>
      <c r="AR126" s="21">
        <f t="shared" si="62"/>
        <v>4909</v>
      </c>
      <c r="AS126" s="22">
        <f t="shared" si="63"/>
        <v>5</v>
      </c>
      <c r="AT126" s="23">
        <v>2</v>
      </c>
    </row>
    <row r="127" spans="2:48" x14ac:dyDescent="0.35">
      <c r="B127" s="223"/>
      <c r="C127" s="24" t="s">
        <v>172</v>
      </c>
      <c r="D127" s="24">
        <v>52690</v>
      </c>
      <c r="E127" s="115">
        <v>36883</v>
      </c>
      <c r="F127" s="17">
        <v>70</v>
      </c>
      <c r="G127" s="116">
        <v>10538</v>
      </c>
      <c r="H127" s="18">
        <v>20</v>
      </c>
      <c r="I127" s="117">
        <v>5269</v>
      </c>
      <c r="J127" s="19">
        <v>10</v>
      </c>
      <c r="K127" s="118">
        <v>0</v>
      </c>
      <c r="L127" s="20">
        <v>0</v>
      </c>
      <c r="M127" s="21">
        <f t="shared" si="58"/>
        <v>5269</v>
      </c>
      <c r="N127" s="22">
        <f t="shared" si="59"/>
        <v>10</v>
      </c>
      <c r="O127" s="23">
        <v>2</v>
      </c>
      <c r="S127" s="24">
        <v>52690</v>
      </c>
      <c r="T127" s="115">
        <v>31614</v>
      </c>
      <c r="U127" s="17">
        <v>60</v>
      </c>
      <c r="V127" s="116">
        <v>10538</v>
      </c>
      <c r="W127" s="18">
        <v>20</v>
      </c>
      <c r="X127" s="117">
        <v>7904</v>
      </c>
      <c r="Y127" s="19">
        <v>15</v>
      </c>
      <c r="Z127" s="118">
        <v>2635</v>
      </c>
      <c r="AA127" s="20">
        <v>5</v>
      </c>
      <c r="AB127" s="21">
        <f t="shared" si="60"/>
        <v>10539</v>
      </c>
      <c r="AC127" s="22">
        <f t="shared" si="61"/>
        <v>20</v>
      </c>
      <c r="AD127" s="25">
        <v>3</v>
      </c>
      <c r="AI127" s="24">
        <v>52690</v>
      </c>
      <c r="AJ127" s="115">
        <v>36883</v>
      </c>
      <c r="AK127" s="17">
        <v>70</v>
      </c>
      <c r="AL127" s="116">
        <v>13173</v>
      </c>
      <c r="AM127" s="18">
        <v>25</v>
      </c>
      <c r="AN127" s="117">
        <v>2635</v>
      </c>
      <c r="AO127" s="19">
        <v>5</v>
      </c>
      <c r="AP127" s="118">
        <v>0</v>
      </c>
      <c r="AQ127" s="20">
        <v>0</v>
      </c>
      <c r="AR127" s="21">
        <f t="shared" si="62"/>
        <v>2635</v>
      </c>
      <c r="AS127" s="22">
        <f t="shared" si="63"/>
        <v>5</v>
      </c>
      <c r="AT127" s="23">
        <v>2</v>
      </c>
    </row>
    <row r="128" spans="2:48" x14ac:dyDescent="0.35">
      <c r="B128" s="223"/>
      <c r="C128" s="24" t="s">
        <v>173</v>
      </c>
      <c r="D128" s="24">
        <v>265207</v>
      </c>
      <c r="E128" s="115">
        <v>172385</v>
      </c>
      <c r="F128" s="17">
        <v>65</v>
      </c>
      <c r="G128" s="116">
        <v>53041</v>
      </c>
      <c r="H128" s="18">
        <v>20</v>
      </c>
      <c r="I128" s="117">
        <v>26521</v>
      </c>
      <c r="J128" s="19">
        <v>10</v>
      </c>
      <c r="K128" s="118">
        <v>13260</v>
      </c>
      <c r="L128" s="20">
        <v>5</v>
      </c>
      <c r="M128" s="21">
        <f t="shared" si="58"/>
        <v>39781</v>
      </c>
      <c r="N128" s="22">
        <f t="shared" si="59"/>
        <v>15</v>
      </c>
      <c r="O128" s="23">
        <v>2</v>
      </c>
      <c r="S128" s="24">
        <v>265207</v>
      </c>
      <c r="T128" s="115">
        <v>159124</v>
      </c>
      <c r="U128" s="17">
        <v>60</v>
      </c>
      <c r="V128" s="116">
        <v>53041</v>
      </c>
      <c r="W128" s="18">
        <v>20</v>
      </c>
      <c r="X128" s="117">
        <v>39781</v>
      </c>
      <c r="Y128" s="19">
        <v>15</v>
      </c>
      <c r="Z128" s="118">
        <v>13260</v>
      </c>
      <c r="AA128" s="20">
        <v>5</v>
      </c>
      <c r="AB128" s="21">
        <f t="shared" si="60"/>
        <v>53041</v>
      </c>
      <c r="AC128" s="22">
        <f t="shared" si="61"/>
        <v>20</v>
      </c>
      <c r="AD128" s="25">
        <v>3</v>
      </c>
      <c r="AI128" s="24">
        <v>265207</v>
      </c>
      <c r="AJ128" s="115">
        <v>198905</v>
      </c>
      <c r="AK128" s="17">
        <v>75</v>
      </c>
      <c r="AL128" s="116">
        <v>53041</v>
      </c>
      <c r="AM128" s="18">
        <v>20</v>
      </c>
      <c r="AN128" s="117">
        <v>13260</v>
      </c>
      <c r="AO128" s="19">
        <v>5</v>
      </c>
      <c r="AP128" s="118">
        <v>0</v>
      </c>
      <c r="AQ128" s="20">
        <v>0</v>
      </c>
      <c r="AR128" s="21">
        <f t="shared" si="62"/>
        <v>13260</v>
      </c>
      <c r="AS128" s="22">
        <f t="shared" si="63"/>
        <v>5</v>
      </c>
      <c r="AT128" s="23">
        <v>2</v>
      </c>
    </row>
    <row r="129" spans="2:48" x14ac:dyDescent="0.35">
      <c r="B129" s="223"/>
      <c r="C129" s="24" t="s">
        <v>174</v>
      </c>
      <c r="D129" s="24">
        <v>112527</v>
      </c>
      <c r="E129" s="115">
        <v>73143</v>
      </c>
      <c r="F129" s="17">
        <v>65</v>
      </c>
      <c r="G129" s="116">
        <v>16879</v>
      </c>
      <c r="H129" s="18">
        <v>15</v>
      </c>
      <c r="I129" s="117">
        <v>16879</v>
      </c>
      <c r="J129" s="19">
        <v>15</v>
      </c>
      <c r="K129" s="118">
        <v>5626</v>
      </c>
      <c r="L129" s="20">
        <v>5</v>
      </c>
      <c r="M129" s="21">
        <f t="shared" si="58"/>
        <v>22505</v>
      </c>
      <c r="N129" s="22">
        <f t="shared" si="59"/>
        <v>20</v>
      </c>
      <c r="O129" s="25">
        <v>3</v>
      </c>
      <c r="S129" s="24">
        <v>112527</v>
      </c>
      <c r="T129" s="115">
        <v>67516</v>
      </c>
      <c r="U129" s="17">
        <v>60</v>
      </c>
      <c r="V129" s="116">
        <v>22505</v>
      </c>
      <c r="W129" s="18">
        <v>20</v>
      </c>
      <c r="X129" s="117">
        <v>16879</v>
      </c>
      <c r="Y129" s="19">
        <v>15</v>
      </c>
      <c r="Z129" s="118">
        <v>5626</v>
      </c>
      <c r="AA129" s="20">
        <v>5</v>
      </c>
      <c r="AB129" s="21">
        <f t="shared" si="60"/>
        <v>22505</v>
      </c>
      <c r="AC129" s="22">
        <f t="shared" si="61"/>
        <v>20</v>
      </c>
      <c r="AD129" s="25">
        <v>3</v>
      </c>
      <c r="AI129" s="24">
        <v>112527</v>
      </c>
      <c r="AJ129" s="115">
        <v>78769</v>
      </c>
      <c r="AK129" s="17">
        <v>70</v>
      </c>
      <c r="AL129" s="116">
        <v>28132</v>
      </c>
      <c r="AM129" s="18">
        <v>25</v>
      </c>
      <c r="AN129" s="117">
        <v>5626</v>
      </c>
      <c r="AO129" s="19">
        <v>5</v>
      </c>
      <c r="AP129" s="118">
        <v>0</v>
      </c>
      <c r="AQ129" s="20">
        <v>0</v>
      </c>
      <c r="AR129" s="21">
        <f t="shared" si="62"/>
        <v>5626</v>
      </c>
      <c r="AS129" s="22">
        <f t="shared" si="63"/>
        <v>5</v>
      </c>
      <c r="AT129" s="23">
        <v>2</v>
      </c>
    </row>
    <row r="130" spans="2:48" x14ac:dyDescent="0.35">
      <c r="B130" s="223"/>
      <c r="C130" s="24" t="s">
        <v>175</v>
      </c>
      <c r="D130" s="24">
        <v>140395</v>
      </c>
      <c r="E130" s="115">
        <v>105296</v>
      </c>
      <c r="F130" s="17">
        <v>75</v>
      </c>
      <c r="G130" s="116">
        <v>21059</v>
      </c>
      <c r="H130" s="18">
        <v>15</v>
      </c>
      <c r="I130" s="117">
        <v>14040</v>
      </c>
      <c r="J130" s="19">
        <v>10</v>
      </c>
      <c r="K130" s="118">
        <v>0</v>
      </c>
      <c r="L130" s="20">
        <v>0</v>
      </c>
      <c r="M130" s="21">
        <f t="shared" si="58"/>
        <v>14040</v>
      </c>
      <c r="N130" s="22">
        <f t="shared" si="59"/>
        <v>10</v>
      </c>
      <c r="O130" s="23">
        <v>2</v>
      </c>
      <c r="S130" s="24">
        <v>140395</v>
      </c>
      <c r="T130" s="115">
        <v>98277</v>
      </c>
      <c r="U130" s="17">
        <v>70</v>
      </c>
      <c r="V130" s="116">
        <v>21059</v>
      </c>
      <c r="W130" s="18">
        <v>15</v>
      </c>
      <c r="X130" s="117">
        <v>14040</v>
      </c>
      <c r="Y130" s="19">
        <v>10</v>
      </c>
      <c r="Z130" s="118">
        <v>7020</v>
      </c>
      <c r="AA130" s="20">
        <v>5</v>
      </c>
      <c r="AB130" s="21">
        <f t="shared" si="60"/>
        <v>21060</v>
      </c>
      <c r="AC130" s="22">
        <f t="shared" si="61"/>
        <v>15</v>
      </c>
      <c r="AD130" s="23">
        <v>2</v>
      </c>
      <c r="AI130" s="24">
        <v>140395</v>
      </c>
      <c r="AJ130" s="115">
        <v>98277</v>
      </c>
      <c r="AK130" s="17">
        <v>70</v>
      </c>
      <c r="AL130" s="116">
        <v>21059</v>
      </c>
      <c r="AM130" s="18">
        <v>15</v>
      </c>
      <c r="AN130" s="117">
        <v>21059</v>
      </c>
      <c r="AO130" s="19">
        <v>15</v>
      </c>
      <c r="AP130" s="118">
        <v>0</v>
      </c>
      <c r="AQ130" s="20">
        <v>0</v>
      </c>
      <c r="AR130" s="21">
        <f t="shared" si="62"/>
        <v>21059</v>
      </c>
      <c r="AS130" s="22">
        <f t="shared" si="63"/>
        <v>15</v>
      </c>
      <c r="AT130" s="23">
        <v>2</v>
      </c>
    </row>
    <row r="131" spans="2:48" x14ac:dyDescent="0.35">
      <c r="B131" s="223"/>
      <c r="C131" s="24" t="s">
        <v>176</v>
      </c>
      <c r="D131" s="24">
        <v>56390</v>
      </c>
      <c r="E131" s="115">
        <v>36654</v>
      </c>
      <c r="F131" s="17">
        <v>65</v>
      </c>
      <c r="G131" s="116">
        <v>14098</v>
      </c>
      <c r="H131" s="18">
        <v>25</v>
      </c>
      <c r="I131" s="117">
        <v>5639</v>
      </c>
      <c r="J131" s="19">
        <v>10</v>
      </c>
      <c r="K131" s="118">
        <v>0</v>
      </c>
      <c r="L131" s="20">
        <v>0</v>
      </c>
      <c r="M131" s="21">
        <f t="shared" si="58"/>
        <v>5639</v>
      </c>
      <c r="N131" s="22">
        <f t="shared" si="59"/>
        <v>10</v>
      </c>
      <c r="O131" s="23">
        <v>2</v>
      </c>
      <c r="S131" s="24">
        <v>56390</v>
      </c>
      <c r="T131" s="115">
        <v>33834</v>
      </c>
      <c r="U131" s="17">
        <v>60</v>
      </c>
      <c r="V131" s="116">
        <v>14098</v>
      </c>
      <c r="W131" s="18">
        <v>25</v>
      </c>
      <c r="X131" s="117">
        <v>5639</v>
      </c>
      <c r="Y131" s="19">
        <v>10</v>
      </c>
      <c r="Z131" s="118">
        <v>2820</v>
      </c>
      <c r="AA131" s="20">
        <v>5</v>
      </c>
      <c r="AB131" s="21">
        <f t="shared" si="60"/>
        <v>8459</v>
      </c>
      <c r="AC131" s="22">
        <f t="shared" si="61"/>
        <v>15</v>
      </c>
      <c r="AD131" s="23">
        <v>2</v>
      </c>
      <c r="AI131" s="24">
        <v>56390</v>
      </c>
      <c r="AJ131" s="115">
        <v>33834</v>
      </c>
      <c r="AK131" s="17">
        <v>60</v>
      </c>
      <c r="AL131" s="116">
        <v>16917</v>
      </c>
      <c r="AM131" s="18">
        <v>30</v>
      </c>
      <c r="AN131" s="117">
        <v>5639</v>
      </c>
      <c r="AO131" s="19">
        <v>10</v>
      </c>
      <c r="AP131" s="118">
        <v>0</v>
      </c>
      <c r="AQ131" s="20">
        <v>0</v>
      </c>
      <c r="AR131" s="21">
        <f t="shared" si="62"/>
        <v>5639</v>
      </c>
      <c r="AS131" s="22">
        <f t="shared" si="63"/>
        <v>10</v>
      </c>
      <c r="AT131" s="23">
        <v>2</v>
      </c>
    </row>
    <row r="132" spans="2:48" x14ac:dyDescent="0.35">
      <c r="B132" s="223"/>
      <c r="C132" s="24" t="s">
        <v>177</v>
      </c>
      <c r="D132" s="24">
        <v>151754</v>
      </c>
      <c r="E132" s="115">
        <v>75877</v>
      </c>
      <c r="F132" s="17">
        <v>50</v>
      </c>
      <c r="G132" s="116">
        <v>53114</v>
      </c>
      <c r="H132" s="18">
        <v>35</v>
      </c>
      <c r="I132" s="117">
        <v>15175</v>
      </c>
      <c r="J132" s="19">
        <v>10</v>
      </c>
      <c r="K132" s="118">
        <v>7588</v>
      </c>
      <c r="L132" s="20">
        <v>5</v>
      </c>
      <c r="M132" s="21">
        <f t="shared" si="58"/>
        <v>22763</v>
      </c>
      <c r="N132" s="22">
        <f t="shared" si="59"/>
        <v>15</v>
      </c>
      <c r="O132" s="23">
        <v>2</v>
      </c>
      <c r="S132" s="24">
        <v>151754</v>
      </c>
      <c r="T132" s="115">
        <v>68289</v>
      </c>
      <c r="U132" s="17">
        <v>45</v>
      </c>
      <c r="V132" s="116">
        <v>53114</v>
      </c>
      <c r="W132" s="18">
        <v>35</v>
      </c>
      <c r="X132" s="117">
        <v>22763</v>
      </c>
      <c r="Y132" s="19">
        <v>15</v>
      </c>
      <c r="Z132" s="118">
        <v>7588</v>
      </c>
      <c r="AA132" s="20">
        <v>5</v>
      </c>
      <c r="AB132" s="21">
        <f t="shared" si="60"/>
        <v>30351</v>
      </c>
      <c r="AC132" s="22">
        <f t="shared" si="61"/>
        <v>20</v>
      </c>
      <c r="AD132" s="25">
        <v>3</v>
      </c>
      <c r="AI132" s="24">
        <v>151754</v>
      </c>
      <c r="AJ132" s="115">
        <v>91052</v>
      </c>
      <c r="AK132" s="17">
        <v>60</v>
      </c>
      <c r="AL132" s="116">
        <v>45526</v>
      </c>
      <c r="AM132" s="18">
        <v>30</v>
      </c>
      <c r="AN132" s="117">
        <v>15175</v>
      </c>
      <c r="AO132" s="19">
        <v>10</v>
      </c>
      <c r="AP132" s="118">
        <v>0</v>
      </c>
      <c r="AQ132" s="20">
        <v>0</v>
      </c>
      <c r="AR132" s="21">
        <f t="shared" si="62"/>
        <v>15175</v>
      </c>
      <c r="AS132" s="22">
        <f t="shared" si="63"/>
        <v>10</v>
      </c>
      <c r="AT132" s="23">
        <v>2</v>
      </c>
    </row>
    <row r="133" spans="2:48" x14ac:dyDescent="0.35">
      <c r="B133" s="223"/>
      <c r="C133" s="24" t="s">
        <v>41</v>
      </c>
      <c r="D133" s="24">
        <v>74508</v>
      </c>
      <c r="E133" s="115">
        <v>44705</v>
      </c>
      <c r="F133" s="17">
        <v>60</v>
      </c>
      <c r="G133" s="116">
        <v>14902</v>
      </c>
      <c r="H133" s="18">
        <v>20</v>
      </c>
      <c r="I133" s="117">
        <v>14902</v>
      </c>
      <c r="J133" s="19">
        <v>20</v>
      </c>
      <c r="K133" s="118">
        <v>0</v>
      </c>
      <c r="L133" s="20">
        <v>0</v>
      </c>
      <c r="M133" s="21">
        <f t="shared" si="58"/>
        <v>14902</v>
      </c>
      <c r="N133" s="22">
        <f t="shared" si="59"/>
        <v>20</v>
      </c>
      <c r="O133" s="25">
        <v>3</v>
      </c>
      <c r="S133" s="24">
        <v>74508</v>
      </c>
      <c r="T133" s="115">
        <v>40979</v>
      </c>
      <c r="U133" s="17">
        <v>55</v>
      </c>
      <c r="V133" s="116">
        <v>18627</v>
      </c>
      <c r="W133" s="18">
        <v>25</v>
      </c>
      <c r="X133" s="117">
        <v>11176</v>
      </c>
      <c r="Y133" s="19">
        <v>15</v>
      </c>
      <c r="Z133" s="118">
        <v>3725</v>
      </c>
      <c r="AA133" s="20">
        <v>5</v>
      </c>
      <c r="AB133" s="21">
        <f t="shared" si="60"/>
        <v>14901</v>
      </c>
      <c r="AC133" s="22">
        <f t="shared" si="61"/>
        <v>20</v>
      </c>
      <c r="AD133" s="25">
        <v>3</v>
      </c>
      <c r="AI133" s="24">
        <v>74508</v>
      </c>
      <c r="AJ133" s="115">
        <v>55881</v>
      </c>
      <c r="AK133" s="17">
        <v>75</v>
      </c>
      <c r="AL133" s="116">
        <v>11176</v>
      </c>
      <c r="AM133" s="18">
        <v>15</v>
      </c>
      <c r="AN133" s="117">
        <v>7451</v>
      </c>
      <c r="AO133" s="19">
        <v>10</v>
      </c>
      <c r="AP133" s="118">
        <v>0</v>
      </c>
      <c r="AQ133" s="20">
        <v>0</v>
      </c>
      <c r="AR133" s="21">
        <f t="shared" si="62"/>
        <v>7451</v>
      </c>
      <c r="AS133" s="22">
        <f t="shared" si="63"/>
        <v>10</v>
      </c>
      <c r="AT133" s="23">
        <v>2</v>
      </c>
    </row>
    <row r="134" spans="2:48" x14ac:dyDescent="0.35">
      <c r="B134" s="223"/>
      <c r="C134" s="24" t="s">
        <v>178</v>
      </c>
      <c r="D134" s="24">
        <v>152360</v>
      </c>
      <c r="E134" s="124">
        <v>99034</v>
      </c>
      <c r="F134" s="47">
        <v>65</v>
      </c>
      <c r="G134" s="125">
        <v>30472</v>
      </c>
      <c r="H134" s="48">
        <v>20</v>
      </c>
      <c r="I134" s="126">
        <v>15236</v>
      </c>
      <c r="J134" s="49">
        <v>10</v>
      </c>
      <c r="K134" s="122">
        <v>7618</v>
      </c>
      <c r="L134" s="30">
        <v>5</v>
      </c>
      <c r="M134" s="50">
        <f t="shared" si="58"/>
        <v>22854</v>
      </c>
      <c r="N134" s="51">
        <f t="shared" si="59"/>
        <v>15</v>
      </c>
      <c r="O134" s="53">
        <v>2</v>
      </c>
      <c r="S134" s="24">
        <v>152360</v>
      </c>
      <c r="T134" s="124">
        <v>91416</v>
      </c>
      <c r="U134" s="47">
        <v>60</v>
      </c>
      <c r="V134" s="125">
        <v>30472</v>
      </c>
      <c r="W134" s="48">
        <v>20</v>
      </c>
      <c r="X134" s="126">
        <v>15236</v>
      </c>
      <c r="Y134" s="49">
        <v>10</v>
      </c>
      <c r="Z134" s="122">
        <v>15236</v>
      </c>
      <c r="AA134" s="30">
        <v>10</v>
      </c>
      <c r="AB134" s="50">
        <f t="shared" si="60"/>
        <v>30472</v>
      </c>
      <c r="AC134" s="51">
        <f t="shared" si="61"/>
        <v>20</v>
      </c>
      <c r="AD134" s="25">
        <v>3</v>
      </c>
      <c r="AI134" s="24">
        <v>152360</v>
      </c>
      <c r="AJ134" s="124">
        <v>106652</v>
      </c>
      <c r="AK134" s="47">
        <v>70</v>
      </c>
      <c r="AL134" s="125">
        <v>30472</v>
      </c>
      <c r="AM134" s="48">
        <v>20</v>
      </c>
      <c r="AN134" s="126">
        <v>15236</v>
      </c>
      <c r="AO134" s="49">
        <v>10</v>
      </c>
      <c r="AP134" s="122">
        <v>0</v>
      </c>
      <c r="AQ134" s="30">
        <v>0</v>
      </c>
      <c r="AR134" s="50">
        <f t="shared" si="62"/>
        <v>15236</v>
      </c>
      <c r="AS134" s="51">
        <f t="shared" si="63"/>
        <v>10</v>
      </c>
      <c r="AT134" s="53">
        <v>2</v>
      </c>
    </row>
    <row r="135" spans="2:48" ht="15" thickBot="1" x14ac:dyDescent="0.4">
      <c r="B135" s="224"/>
      <c r="C135" s="54" t="s">
        <v>15</v>
      </c>
      <c r="D135" s="35">
        <f>SUM(D121:D134)</f>
        <v>1646927</v>
      </c>
      <c r="E135" s="74">
        <f>SUM(E121:E134)</f>
        <v>1028839</v>
      </c>
      <c r="F135" s="37">
        <f>E135/D135*100</f>
        <v>62.470224849067378</v>
      </c>
      <c r="G135" s="75">
        <f>SUM(G121:G134)</f>
        <v>392079</v>
      </c>
      <c r="H135" s="39">
        <f>G135/D135*100</f>
        <v>23.806701814955975</v>
      </c>
      <c r="I135" s="76">
        <f>SUM(I121:I134)</f>
        <v>191919</v>
      </c>
      <c r="J135" s="41">
        <f>I135/D135*100</f>
        <v>11.653157668797705</v>
      </c>
      <c r="K135" s="77">
        <f>SUM(K121:K134)</f>
        <v>34092</v>
      </c>
      <c r="L135" s="84">
        <f>K135/D135*100</f>
        <v>2.0700371054697628</v>
      </c>
      <c r="M135" s="78">
        <f>SUM(M121:M134)</f>
        <v>226011</v>
      </c>
      <c r="N135" s="45">
        <f>M135/D135*100</f>
        <v>13.723194774267469</v>
      </c>
      <c r="O135" s="106"/>
      <c r="P135" s="108">
        <f>E135+G135+I135+K135</f>
        <v>1646929</v>
      </c>
      <c r="Q135" s="108">
        <f>D135-P135</f>
        <v>-2</v>
      </c>
      <c r="S135" s="35">
        <f>SUM(S121:S134)</f>
        <v>1646927</v>
      </c>
      <c r="T135" s="74">
        <f>SUM(T121:T134)</f>
        <v>938549</v>
      </c>
      <c r="U135" s="37">
        <f>T135/S135*100</f>
        <v>56.987893209595811</v>
      </c>
      <c r="V135" s="75">
        <f>SUM(V121:V134)</f>
        <v>409488</v>
      </c>
      <c r="W135" s="39">
        <f>V135/S135*100</f>
        <v>24.863761417476308</v>
      </c>
      <c r="X135" s="76">
        <f>SUM(X121:X134)</f>
        <v>208926</v>
      </c>
      <c r="Y135" s="41">
        <f>X135/S135*100</f>
        <v>12.685808174861425</v>
      </c>
      <c r="Z135" s="77">
        <f>SUM(Z121:Z134)</f>
        <v>89966</v>
      </c>
      <c r="AA135" s="84">
        <f>Z135/S135*100</f>
        <v>5.4626586363572889</v>
      </c>
      <c r="AB135" s="78">
        <f>SUM(AB121:AB134)</f>
        <v>298892</v>
      </c>
      <c r="AC135" s="45">
        <f>AB135/S135*100</f>
        <v>18.148466811218711</v>
      </c>
      <c r="AD135" s="106"/>
      <c r="AE135" s="108">
        <f>T135+V135+X135+Z135</f>
        <v>1646929</v>
      </c>
      <c r="AF135" s="108">
        <f>S135-AE135</f>
        <v>-2</v>
      </c>
      <c r="AI135" s="35">
        <f>SUM(AI121:AI134)</f>
        <v>1646927</v>
      </c>
      <c r="AJ135" s="74">
        <f>SUM(AJ121:AJ134)</f>
        <v>1100129</v>
      </c>
      <c r="AK135" s="37">
        <f>AJ135/AI135*100</f>
        <v>66.798892725664231</v>
      </c>
      <c r="AL135" s="75">
        <f>SUM(AL121:AL134)</f>
        <v>421587</v>
      </c>
      <c r="AM135" s="39">
        <f>AL135/AI135*100</f>
        <v>25.598402357845856</v>
      </c>
      <c r="AN135" s="76">
        <f>SUM(AN121:AN134)</f>
        <v>125211</v>
      </c>
      <c r="AO135" s="41">
        <f>AN135/AI135*100</f>
        <v>7.6027049164899232</v>
      </c>
      <c r="AP135" s="77">
        <f>SUM(AP121:AP134)</f>
        <v>0</v>
      </c>
      <c r="AQ135" s="84">
        <f>AP135/AI135*100</f>
        <v>0</v>
      </c>
      <c r="AR135" s="78">
        <f>SUM(AR121:AR134)</f>
        <v>125211</v>
      </c>
      <c r="AS135" s="45">
        <f>AR135/AI135*100</f>
        <v>7.6027049164899232</v>
      </c>
      <c r="AT135" s="106"/>
      <c r="AU135" s="108">
        <f>AJ135+AL135+AN135+AP135</f>
        <v>1646927</v>
      </c>
      <c r="AV135" s="108">
        <f>AI135-AU135</f>
        <v>0</v>
      </c>
    </row>
    <row r="136" spans="2:48" x14ac:dyDescent="0.35">
      <c r="B136" s="222" t="s">
        <v>42</v>
      </c>
      <c r="C136" s="9" t="s">
        <v>180</v>
      </c>
      <c r="D136" s="9">
        <v>127781</v>
      </c>
      <c r="E136" s="111">
        <v>57501</v>
      </c>
      <c r="F136" s="10">
        <v>45</v>
      </c>
      <c r="G136" s="112">
        <v>44723</v>
      </c>
      <c r="H136" s="11">
        <v>35</v>
      </c>
      <c r="I136" s="113">
        <v>19167</v>
      </c>
      <c r="J136" s="12">
        <v>15</v>
      </c>
      <c r="K136" s="114">
        <v>6389</v>
      </c>
      <c r="L136" s="13">
        <v>5</v>
      </c>
      <c r="M136" s="14">
        <f>I136+K136</f>
        <v>25556</v>
      </c>
      <c r="N136" s="15">
        <f t="shared" si="35"/>
        <v>20</v>
      </c>
      <c r="O136" s="16">
        <v>3</v>
      </c>
      <c r="S136" s="9">
        <v>127781</v>
      </c>
      <c r="T136" s="111">
        <v>57501</v>
      </c>
      <c r="U136" s="10">
        <v>45</v>
      </c>
      <c r="V136" s="112">
        <v>38334</v>
      </c>
      <c r="W136" s="11">
        <v>30</v>
      </c>
      <c r="X136" s="113">
        <v>25556</v>
      </c>
      <c r="Y136" s="12">
        <v>20</v>
      </c>
      <c r="Z136" s="114">
        <v>6389</v>
      </c>
      <c r="AA136" s="13">
        <v>5</v>
      </c>
      <c r="AB136" s="14">
        <f>X136+Z136</f>
        <v>31945</v>
      </c>
      <c r="AC136" s="15">
        <f t="shared" ref="AC136:AC152" si="64">AA136+Y136</f>
        <v>25</v>
      </c>
      <c r="AD136" s="16">
        <v>3</v>
      </c>
      <c r="AI136" s="9">
        <v>127781</v>
      </c>
      <c r="AJ136" s="111">
        <v>63891</v>
      </c>
      <c r="AK136" s="10">
        <v>50</v>
      </c>
      <c r="AL136" s="112">
        <v>44723</v>
      </c>
      <c r="AM136" s="11">
        <v>35</v>
      </c>
      <c r="AN136" s="113">
        <v>19167</v>
      </c>
      <c r="AO136" s="12">
        <v>15</v>
      </c>
      <c r="AP136" s="114">
        <v>0</v>
      </c>
      <c r="AQ136" s="13">
        <v>0</v>
      </c>
      <c r="AR136" s="14">
        <f>AN136+AP136</f>
        <v>19167</v>
      </c>
      <c r="AS136" s="15">
        <f t="shared" ref="AS136:AS152" si="65">AQ136+AO136</f>
        <v>15</v>
      </c>
      <c r="AT136" s="23">
        <v>2</v>
      </c>
    </row>
    <row r="137" spans="2:48" x14ac:dyDescent="0.35">
      <c r="B137" s="223"/>
      <c r="C137" s="24" t="s">
        <v>181</v>
      </c>
      <c r="D137" s="24">
        <v>190397</v>
      </c>
      <c r="E137" s="115">
        <v>85679</v>
      </c>
      <c r="F137" s="17">
        <v>45</v>
      </c>
      <c r="G137" s="116">
        <v>85679</v>
      </c>
      <c r="H137" s="18">
        <v>45</v>
      </c>
      <c r="I137" s="117">
        <v>19040</v>
      </c>
      <c r="J137" s="19">
        <v>10</v>
      </c>
      <c r="K137" s="118">
        <v>0</v>
      </c>
      <c r="L137" s="20">
        <v>0</v>
      </c>
      <c r="M137" s="21">
        <f>I137+K137</f>
        <v>19040</v>
      </c>
      <c r="N137" s="22">
        <f t="shared" si="35"/>
        <v>10</v>
      </c>
      <c r="O137" s="23">
        <v>2</v>
      </c>
      <c r="S137" s="24">
        <v>190397</v>
      </c>
      <c r="T137" s="115">
        <v>85679</v>
      </c>
      <c r="U137" s="17">
        <v>45</v>
      </c>
      <c r="V137" s="116">
        <v>66639</v>
      </c>
      <c r="W137" s="18">
        <v>35</v>
      </c>
      <c r="X137" s="117">
        <v>28560</v>
      </c>
      <c r="Y137" s="19">
        <v>15</v>
      </c>
      <c r="Z137" s="118">
        <v>9520</v>
      </c>
      <c r="AA137" s="20">
        <v>5</v>
      </c>
      <c r="AB137" s="21">
        <f>X137+Z137</f>
        <v>38080</v>
      </c>
      <c r="AC137" s="22">
        <f t="shared" si="64"/>
        <v>20</v>
      </c>
      <c r="AD137" s="25">
        <v>3</v>
      </c>
      <c r="AI137" s="24">
        <v>190397</v>
      </c>
      <c r="AJ137" s="115">
        <v>104718</v>
      </c>
      <c r="AK137" s="17">
        <v>55</v>
      </c>
      <c r="AL137" s="116">
        <v>66639</v>
      </c>
      <c r="AM137" s="18">
        <v>35</v>
      </c>
      <c r="AN137" s="117">
        <v>19040</v>
      </c>
      <c r="AO137" s="19">
        <v>10</v>
      </c>
      <c r="AP137" s="118">
        <v>0</v>
      </c>
      <c r="AQ137" s="20">
        <v>0</v>
      </c>
      <c r="AR137" s="21">
        <f>AN137+AP137</f>
        <v>19040</v>
      </c>
      <c r="AS137" s="22">
        <f t="shared" si="65"/>
        <v>10</v>
      </c>
      <c r="AT137" s="23">
        <v>2</v>
      </c>
    </row>
    <row r="138" spans="2:48" x14ac:dyDescent="0.35">
      <c r="B138" s="223"/>
      <c r="C138" s="24" t="s">
        <v>182</v>
      </c>
      <c r="D138" s="24">
        <v>102619</v>
      </c>
      <c r="E138" s="115">
        <v>41048</v>
      </c>
      <c r="F138" s="17">
        <v>40</v>
      </c>
      <c r="G138" s="116">
        <v>41048</v>
      </c>
      <c r="H138" s="18">
        <v>40</v>
      </c>
      <c r="I138" s="117">
        <v>15393</v>
      </c>
      <c r="J138" s="19">
        <v>15</v>
      </c>
      <c r="K138" s="118">
        <v>5131</v>
      </c>
      <c r="L138" s="20">
        <v>5</v>
      </c>
      <c r="M138" s="21">
        <f t="shared" ref="M138:M152" si="66">I138+K138</f>
        <v>20524</v>
      </c>
      <c r="N138" s="22">
        <f t="shared" si="35"/>
        <v>20</v>
      </c>
      <c r="O138" s="25">
        <v>3</v>
      </c>
      <c r="S138" s="24">
        <v>102619</v>
      </c>
      <c r="T138" s="115">
        <v>35917</v>
      </c>
      <c r="U138" s="17">
        <v>35</v>
      </c>
      <c r="V138" s="116">
        <v>41048</v>
      </c>
      <c r="W138" s="18">
        <v>40</v>
      </c>
      <c r="X138" s="117">
        <v>20524</v>
      </c>
      <c r="Y138" s="19">
        <v>20</v>
      </c>
      <c r="Z138" s="118">
        <v>5131</v>
      </c>
      <c r="AA138" s="20">
        <v>5</v>
      </c>
      <c r="AB138" s="21">
        <f t="shared" ref="AB138:AB152" si="67">X138+Z138</f>
        <v>25655</v>
      </c>
      <c r="AC138" s="22">
        <f t="shared" si="64"/>
        <v>25</v>
      </c>
      <c r="AD138" s="25">
        <v>3</v>
      </c>
      <c r="AI138" s="24">
        <v>102619</v>
      </c>
      <c r="AJ138" s="115">
        <v>51310</v>
      </c>
      <c r="AK138" s="17">
        <v>50</v>
      </c>
      <c r="AL138" s="116">
        <v>35917</v>
      </c>
      <c r="AM138" s="18">
        <v>35</v>
      </c>
      <c r="AN138" s="117">
        <v>10262</v>
      </c>
      <c r="AO138" s="19">
        <v>10</v>
      </c>
      <c r="AP138" s="118">
        <v>5131</v>
      </c>
      <c r="AQ138" s="20">
        <v>5</v>
      </c>
      <c r="AR138" s="21">
        <f t="shared" ref="AR138:AR152" si="68">AN138+AP138</f>
        <v>15393</v>
      </c>
      <c r="AS138" s="22">
        <f t="shared" si="65"/>
        <v>15</v>
      </c>
      <c r="AT138" s="23">
        <v>2</v>
      </c>
    </row>
    <row r="139" spans="2:48" x14ac:dyDescent="0.35">
      <c r="B139" s="223"/>
      <c r="C139" s="24" t="s">
        <v>183</v>
      </c>
      <c r="D139" s="24">
        <v>149161</v>
      </c>
      <c r="E139" s="115">
        <v>59664</v>
      </c>
      <c r="F139" s="17">
        <v>40</v>
      </c>
      <c r="G139" s="116">
        <v>59664</v>
      </c>
      <c r="H139" s="18">
        <v>40</v>
      </c>
      <c r="I139" s="117">
        <v>22374</v>
      </c>
      <c r="J139" s="19">
        <v>15</v>
      </c>
      <c r="K139" s="118">
        <v>7458</v>
      </c>
      <c r="L139" s="20">
        <v>5</v>
      </c>
      <c r="M139" s="21">
        <f t="shared" si="66"/>
        <v>29832</v>
      </c>
      <c r="N139" s="22">
        <f t="shared" si="35"/>
        <v>20</v>
      </c>
      <c r="O139" s="25">
        <v>3</v>
      </c>
      <c r="S139" s="24">
        <v>149161</v>
      </c>
      <c r="T139" s="115">
        <v>49438</v>
      </c>
      <c r="U139" s="17">
        <v>30</v>
      </c>
      <c r="V139" s="116">
        <v>57678</v>
      </c>
      <c r="W139" s="18">
        <v>35</v>
      </c>
      <c r="X139" s="117">
        <v>24719</v>
      </c>
      <c r="Y139" s="19">
        <v>15</v>
      </c>
      <c r="Z139" s="118">
        <v>32959</v>
      </c>
      <c r="AA139" s="20">
        <v>20</v>
      </c>
      <c r="AB139" s="21">
        <f t="shared" si="67"/>
        <v>57678</v>
      </c>
      <c r="AC139" s="22">
        <f t="shared" si="64"/>
        <v>35</v>
      </c>
      <c r="AD139" s="61">
        <v>4</v>
      </c>
      <c r="AI139" s="24">
        <v>149161</v>
      </c>
      <c r="AJ139" s="115">
        <v>74157</v>
      </c>
      <c r="AK139" s="17">
        <v>45</v>
      </c>
      <c r="AL139" s="116">
        <v>57678</v>
      </c>
      <c r="AM139" s="18">
        <v>35</v>
      </c>
      <c r="AN139" s="117">
        <v>24719</v>
      </c>
      <c r="AO139" s="19">
        <v>15</v>
      </c>
      <c r="AP139" s="118">
        <v>8240</v>
      </c>
      <c r="AQ139" s="20">
        <v>5</v>
      </c>
      <c r="AR139" s="21">
        <f t="shared" si="68"/>
        <v>32959</v>
      </c>
      <c r="AS139" s="22">
        <f t="shared" si="65"/>
        <v>20</v>
      </c>
      <c r="AT139" s="25">
        <v>3</v>
      </c>
    </row>
    <row r="140" spans="2:48" x14ac:dyDescent="0.35">
      <c r="B140" s="223"/>
      <c r="C140" s="24" t="s">
        <v>184</v>
      </c>
      <c r="D140" s="24">
        <v>40875</v>
      </c>
      <c r="E140" s="115">
        <v>18394</v>
      </c>
      <c r="F140" s="17">
        <v>45</v>
      </c>
      <c r="G140" s="116">
        <v>16350</v>
      </c>
      <c r="H140" s="18">
        <v>40</v>
      </c>
      <c r="I140" s="117">
        <v>6131</v>
      </c>
      <c r="J140" s="19">
        <v>15</v>
      </c>
      <c r="K140" s="118">
        <v>0</v>
      </c>
      <c r="L140" s="20">
        <v>0</v>
      </c>
      <c r="M140" s="21">
        <f t="shared" si="66"/>
        <v>6131</v>
      </c>
      <c r="N140" s="22">
        <f t="shared" si="35"/>
        <v>15</v>
      </c>
      <c r="O140" s="23">
        <v>2</v>
      </c>
      <c r="S140" s="24">
        <v>40875</v>
      </c>
      <c r="T140" s="115">
        <v>18394</v>
      </c>
      <c r="U140" s="17">
        <v>45</v>
      </c>
      <c r="V140" s="116">
        <v>14306</v>
      </c>
      <c r="W140" s="18">
        <v>35</v>
      </c>
      <c r="X140" s="117">
        <v>6131</v>
      </c>
      <c r="Y140" s="19">
        <v>15</v>
      </c>
      <c r="Z140" s="118">
        <v>2044</v>
      </c>
      <c r="AA140" s="20">
        <v>5</v>
      </c>
      <c r="AB140" s="21">
        <f t="shared" si="67"/>
        <v>8175</v>
      </c>
      <c r="AC140" s="22">
        <f t="shared" si="64"/>
        <v>20</v>
      </c>
      <c r="AD140" s="25">
        <v>3</v>
      </c>
      <c r="AI140" s="24">
        <v>40875</v>
      </c>
      <c r="AJ140" s="115">
        <v>20438</v>
      </c>
      <c r="AK140" s="17">
        <v>50</v>
      </c>
      <c r="AL140" s="116">
        <v>14306</v>
      </c>
      <c r="AM140" s="18">
        <v>35</v>
      </c>
      <c r="AN140" s="117">
        <v>6131</v>
      </c>
      <c r="AO140" s="19">
        <v>15</v>
      </c>
      <c r="AP140" s="118">
        <v>0</v>
      </c>
      <c r="AQ140" s="20">
        <v>0</v>
      </c>
      <c r="AR140" s="21">
        <f t="shared" si="68"/>
        <v>6131</v>
      </c>
      <c r="AS140" s="22">
        <f t="shared" si="65"/>
        <v>15</v>
      </c>
      <c r="AT140" s="23">
        <v>2</v>
      </c>
    </row>
    <row r="141" spans="2:48" x14ac:dyDescent="0.35">
      <c r="B141" s="223"/>
      <c r="C141" s="24" t="s">
        <v>185</v>
      </c>
      <c r="D141" s="24">
        <v>121861</v>
      </c>
      <c r="E141" s="115">
        <v>54837</v>
      </c>
      <c r="F141" s="17">
        <v>45</v>
      </c>
      <c r="G141" s="116">
        <v>42651</v>
      </c>
      <c r="H141" s="18">
        <v>35</v>
      </c>
      <c r="I141" s="117">
        <v>18279</v>
      </c>
      <c r="J141" s="19">
        <v>15</v>
      </c>
      <c r="K141" s="118">
        <v>6093</v>
      </c>
      <c r="L141" s="20">
        <v>5</v>
      </c>
      <c r="M141" s="21">
        <f t="shared" si="66"/>
        <v>24372</v>
      </c>
      <c r="N141" s="22">
        <f t="shared" si="35"/>
        <v>20</v>
      </c>
      <c r="O141" s="25">
        <v>3</v>
      </c>
      <c r="S141" s="24">
        <v>121861</v>
      </c>
      <c r="T141" s="115">
        <v>48744</v>
      </c>
      <c r="U141" s="17">
        <v>40</v>
      </c>
      <c r="V141" s="116">
        <v>48744</v>
      </c>
      <c r="W141" s="18">
        <v>40</v>
      </c>
      <c r="X141" s="117">
        <v>18279</v>
      </c>
      <c r="Y141" s="19">
        <v>15</v>
      </c>
      <c r="Z141" s="118">
        <v>6093</v>
      </c>
      <c r="AA141" s="20">
        <v>5</v>
      </c>
      <c r="AB141" s="21">
        <f t="shared" si="67"/>
        <v>24372</v>
      </c>
      <c r="AC141" s="22">
        <f t="shared" si="64"/>
        <v>20</v>
      </c>
      <c r="AD141" s="25">
        <v>3</v>
      </c>
      <c r="AI141" s="24">
        <v>121861</v>
      </c>
      <c r="AJ141" s="115">
        <v>60931</v>
      </c>
      <c r="AK141" s="17">
        <v>50</v>
      </c>
      <c r="AL141" s="116">
        <v>42651</v>
      </c>
      <c r="AM141" s="18">
        <v>35</v>
      </c>
      <c r="AN141" s="117">
        <v>18279</v>
      </c>
      <c r="AO141" s="19">
        <v>15</v>
      </c>
      <c r="AP141" s="118">
        <v>0</v>
      </c>
      <c r="AQ141" s="20">
        <v>0</v>
      </c>
      <c r="AR141" s="21">
        <f t="shared" si="68"/>
        <v>18279</v>
      </c>
      <c r="AS141" s="22">
        <f t="shared" si="65"/>
        <v>15</v>
      </c>
      <c r="AT141" s="23">
        <v>2</v>
      </c>
    </row>
    <row r="142" spans="2:48" x14ac:dyDescent="0.35">
      <c r="B142" s="223"/>
      <c r="C142" s="24" t="s">
        <v>186</v>
      </c>
      <c r="D142" s="24">
        <v>65913</v>
      </c>
      <c r="E142" s="115">
        <v>29661</v>
      </c>
      <c r="F142" s="17">
        <v>45</v>
      </c>
      <c r="G142" s="116">
        <v>26365</v>
      </c>
      <c r="H142" s="18">
        <v>40</v>
      </c>
      <c r="I142" s="117">
        <v>9887</v>
      </c>
      <c r="J142" s="19">
        <v>15</v>
      </c>
      <c r="K142" s="118">
        <v>0</v>
      </c>
      <c r="L142" s="20">
        <v>0</v>
      </c>
      <c r="M142" s="21">
        <f t="shared" si="66"/>
        <v>9887</v>
      </c>
      <c r="N142" s="22">
        <f t="shared" si="35"/>
        <v>15</v>
      </c>
      <c r="O142" s="23">
        <v>2</v>
      </c>
      <c r="S142" s="24">
        <v>65913</v>
      </c>
      <c r="T142" s="115">
        <v>26365</v>
      </c>
      <c r="U142" s="17">
        <v>40</v>
      </c>
      <c r="V142" s="116">
        <v>26365</v>
      </c>
      <c r="W142" s="18">
        <v>40</v>
      </c>
      <c r="X142" s="117">
        <v>9887</v>
      </c>
      <c r="Y142" s="19">
        <v>15</v>
      </c>
      <c r="Z142" s="118">
        <v>3296</v>
      </c>
      <c r="AA142" s="20">
        <v>5</v>
      </c>
      <c r="AB142" s="21">
        <f t="shared" si="67"/>
        <v>13183</v>
      </c>
      <c r="AC142" s="22">
        <f t="shared" si="64"/>
        <v>20</v>
      </c>
      <c r="AD142" s="25">
        <v>3</v>
      </c>
      <c r="AI142" s="24">
        <v>65913</v>
      </c>
      <c r="AJ142" s="115">
        <v>32957</v>
      </c>
      <c r="AK142" s="17">
        <v>50</v>
      </c>
      <c r="AL142" s="116">
        <v>26365</v>
      </c>
      <c r="AM142" s="18">
        <v>40</v>
      </c>
      <c r="AN142" s="117">
        <v>6591</v>
      </c>
      <c r="AO142" s="19">
        <v>10</v>
      </c>
      <c r="AP142" s="118">
        <v>0</v>
      </c>
      <c r="AQ142" s="20">
        <v>0</v>
      </c>
      <c r="AR142" s="21">
        <f t="shared" si="68"/>
        <v>6591</v>
      </c>
      <c r="AS142" s="22">
        <f t="shared" si="65"/>
        <v>10</v>
      </c>
      <c r="AT142" s="23">
        <v>2</v>
      </c>
    </row>
    <row r="143" spans="2:48" x14ac:dyDescent="0.35">
      <c r="B143" s="223"/>
      <c r="C143" s="24" t="s">
        <v>187</v>
      </c>
      <c r="D143" s="24">
        <v>63601</v>
      </c>
      <c r="E143" s="115">
        <v>28620</v>
      </c>
      <c r="F143" s="17">
        <v>45</v>
      </c>
      <c r="G143" s="116">
        <v>22260</v>
      </c>
      <c r="H143" s="18">
        <v>35</v>
      </c>
      <c r="I143" s="117">
        <v>9540</v>
      </c>
      <c r="J143" s="19">
        <v>15</v>
      </c>
      <c r="K143" s="118">
        <v>3180</v>
      </c>
      <c r="L143" s="20">
        <v>5</v>
      </c>
      <c r="M143" s="21">
        <f t="shared" si="66"/>
        <v>12720</v>
      </c>
      <c r="N143" s="22">
        <f t="shared" si="35"/>
        <v>20</v>
      </c>
      <c r="O143" s="25">
        <v>3</v>
      </c>
      <c r="S143" s="24">
        <v>63601</v>
      </c>
      <c r="T143" s="115">
        <v>28620</v>
      </c>
      <c r="U143" s="17">
        <v>45</v>
      </c>
      <c r="V143" s="116">
        <v>22260</v>
      </c>
      <c r="W143" s="18">
        <v>35</v>
      </c>
      <c r="X143" s="117">
        <v>9540</v>
      </c>
      <c r="Y143" s="19">
        <v>15</v>
      </c>
      <c r="Z143" s="118">
        <v>3180</v>
      </c>
      <c r="AA143" s="20">
        <v>5</v>
      </c>
      <c r="AB143" s="21">
        <f t="shared" si="67"/>
        <v>12720</v>
      </c>
      <c r="AC143" s="22">
        <f t="shared" si="64"/>
        <v>20</v>
      </c>
      <c r="AD143" s="25">
        <v>3</v>
      </c>
      <c r="AI143" s="24">
        <v>63601</v>
      </c>
      <c r="AJ143" s="115">
        <v>28620</v>
      </c>
      <c r="AK143" s="17">
        <v>45</v>
      </c>
      <c r="AL143" s="116">
        <v>25440</v>
      </c>
      <c r="AM143" s="18">
        <v>40</v>
      </c>
      <c r="AN143" s="117">
        <v>9540</v>
      </c>
      <c r="AO143" s="19">
        <v>15</v>
      </c>
      <c r="AP143" s="118">
        <v>0</v>
      </c>
      <c r="AQ143" s="20">
        <v>0</v>
      </c>
      <c r="AR143" s="21">
        <f t="shared" si="68"/>
        <v>9540</v>
      </c>
      <c r="AS143" s="22">
        <f t="shared" si="65"/>
        <v>15</v>
      </c>
      <c r="AT143" s="23">
        <v>2</v>
      </c>
    </row>
    <row r="144" spans="2:48" x14ac:dyDescent="0.35">
      <c r="B144" s="223"/>
      <c r="C144" s="24" t="s">
        <v>188</v>
      </c>
      <c r="D144" s="24">
        <v>82124</v>
      </c>
      <c r="E144" s="115">
        <v>41062</v>
      </c>
      <c r="F144" s="17">
        <v>50</v>
      </c>
      <c r="G144" s="116">
        <v>24637</v>
      </c>
      <c r="H144" s="18">
        <v>30</v>
      </c>
      <c r="I144" s="117">
        <v>12319</v>
      </c>
      <c r="J144" s="19">
        <v>15</v>
      </c>
      <c r="K144" s="118">
        <v>4106</v>
      </c>
      <c r="L144" s="20">
        <v>5</v>
      </c>
      <c r="M144" s="21">
        <f t="shared" si="66"/>
        <v>16425</v>
      </c>
      <c r="N144" s="22">
        <f t="shared" si="35"/>
        <v>20</v>
      </c>
      <c r="O144" s="25">
        <v>3</v>
      </c>
      <c r="S144" s="24">
        <v>82124</v>
      </c>
      <c r="T144" s="115">
        <v>32850</v>
      </c>
      <c r="U144" s="17">
        <v>40</v>
      </c>
      <c r="V144" s="116">
        <v>28743</v>
      </c>
      <c r="W144" s="18">
        <v>35</v>
      </c>
      <c r="X144" s="117">
        <v>16425</v>
      </c>
      <c r="Y144" s="19">
        <v>20</v>
      </c>
      <c r="Z144" s="118">
        <v>4106</v>
      </c>
      <c r="AA144" s="20">
        <v>5</v>
      </c>
      <c r="AB144" s="21">
        <f t="shared" si="67"/>
        <v>20531</v>
      </c>
      <c r="AC144" s="22">
        <f t="shared" si="64"/>
        <v>25</v>
      </c>
      <c r="AD144" s="25">
        <v>3</v>
      </c>
      <c r="AI144" s="24">
        <v>82124</v>
      </c>
      <c r="AJ144" s="115">
        <v>45168</v>
      </c>
      <c r="AK144" s="17">
        <v>55</v>
      </c>
      <c r="AL144" s="116">
        <v>28743</v>
      </c>
      <c r="AM144" s="18">
        <v>35</v>
      </c>
      <c r="AN144" s="117">
        <v>8212</v>
      </c>
      <c r="AO144" s="19">
        <v>10</v>
      </c>
      <c r="AP144" s="118">
        <v>0</v>
      </c>
      <c r="AQ144" s="20">
        <v>0</v>
      </c>
      <c r="AR144" s="21">
        <f t="shared" si="68"/>
        <v>8212</v>
      </c>
      <c r="AS144" s="22">
        <f t="shared" si="65"/>
        <v>10</v>
      </c>
      <c r="AT144" s="23">
        <v>2</v>
      </c>
    </row>
    <row r="145" spans="2:48" x14ac:dyDescent="0.35">
      <c r="B145" s="223"/>
      <c r="C145" s="24" t="s">
        <v>189</v>
      </c>
      <c r="D145" s="24">
        <v>52029</v>
      </c>
      <c r="E145" s="115">
        <v>26015</v>
      </c>
      <c r="F145" s="17">
        <v>50</v>
      </c>
      <c r="G145" s="116">
        <v>15609</v>
      </c>
      <c r="H145" s="18">
        <v>30</v>
      </c>
      <c r="I145" s="117">
        <v>7804</v>
      </c>
      <c r="J145" s="19">
        <v>15</v>
      </c>
      <c r="K145" s="118">
        <v>2601</v>
      </c>
      <c r="L145" s="20">
        <v>5</v>
      </c>
      <c r="M145" s="21">
        <f t="shared" si="66"/>
        <v>10405</v>
      </c>
      <c r="N145" s="22">
        <f t="shared" si="35"/>
        <v>20</v>
      </c>
      <c r="O145" s="25">
        <v>3</v>
      </c>
      <c r="S145" s="24">
        <v>52029</v>
      </c>
      <c r="T145" s="115">
        <v>20812</v>
      </c>
      <c r="U145" s="17">
        <v>40</v>
      </c>
      <c r="V145" s="116">
        <v>18210</v>
      </c>
      <c r="W145" s="18">
        <v>35</v>
      </c>
      <c r="X145" s="117">
        <v>10406</v>
      </c>
      <c r="Y145" s="19">
        <v>20</v>
      </c>
      <c r="Z145" s="118">
        <v>2601</v>
      </c>
      <c r="AA145" s="20">
        <v>5</v>
      </c>
      <c r="AB145" s="21">
        <f t="shared" si="67"/>
        <v>13007</v>
      </c>
      <c r="AC145" s="22">
        <f t="shared" si="64"/>
        <v>25</v>
      </c>
      <c r="AD145" s="25">
        <v>3</v>
      </c>
      <c r="AI145" s="24">
        <v>52029</v>
      </c>
      <c r="AJ145" s="115">
        <v>26015</v>
      </c>
      <c r="AK145" s="17">
        <v>50</v>
      </c>
      <c r="AL145" s="116">
        <v>20812</v>
      </c>
      <c r="AM145" s="18">
        <v>40</v>
      </c>
      <c r="AN145" s="117">
        <v>5203</v>
      </c>
      <c r="AO145" s="19">
        <v>10</v>
      </c>
      <c r="AP145" s="118">
        <v>0</v>
      </c>
      <c r="AQ145" s="20">
        <v>0</v>
      </c>
      <c r="AR145" s="21">
        <f t="shared" si="68"/>
        <v>5203</v>
      </c>
      <c r="AS145" s="22">
        <f t="shared" si="65"/>
        <v>10</v>
      </c>
      <c r="AT145" s="23">
        <v>2</v>
      </c>
    </row>
    <row r="146" spans="2:48" x14ac:dyDescent="0.35">
      <c r="B146" s="223"/>
      <c r="C146" s="24" t="s">
        <v>190</v>
      </c>
      <c r="D146" s="24">
        <v>218105</v>
      </c>
      <c r="E146" s="115">
        <v>98147</v>
      </c>
      <c r="F146" s="17">
        <v>45</v>
      </c>
      <c r="G146" s="116">
        <v>76337</v>
      </c>
      <c r="H146" s="18">
        <v>35</v>
      </c>
      <c r="I146" s="117">
        <v>32716</v>
      </c>
      <c r="J146" s="19">
        <v>15</v>
      </c>
      <c r="K146" s="118">
        <v>10905</v>
      </c>
      <c r="L146" s="20">
        <v>5</v>
      </c>
      <c r="M146" s="21">
        <f t="shared" si="66"/>
        <v>43621</v>
      </c>
      <c r="N146" s="22">
        <f t="shared" si="35"/>
        <v>20</v>
      </c>
      <c r="O146" s="25">
        <v>3</v>
      </c>
      <c r="S146" s="24">
        <v>218105</v>
      </c>
      <c r="T146" s="115">
        <v>87242</v>
      </c>
      <c r="U146" s="17">
        <v>40</v>
      </c>
      <c r="V146" s="116">
        <v>76337</v>
      </c>
      <c r="W146" s="18">
        <v>35</v>
      </c>
      <c r="X146" s="117">
        <v>43621</v>
      </c>
      <c r="Y146" s="19">
        <v>20</v>
      </c>
      <c r="Z146" s="118">
        <v>10905</v>
      </c>
      <c r="AA146" s="20">
        <v>5</v>
      </c>
      <c r="AB146" s="21">
        <f t="shared" si="67"/>
        <v>54526</v>
      </c>
      <c r="AC146" s="22">
        <f t="shared" si="64"/>
        <v>25</v>
      </c>
      <c r="AD146" s="25">
        <v>3</v>
      </c>
      <c r="AI146" s="24">
        <v>218105</v>
      </c>
      <c r="AJ146" s="115">
        <v>109053</v>
      </c>
      <c r="AK146" s="17">
        <v>50</v>
      </c>
      <c r="AL146" s="116">
        <v>87242</v>
      </c>
      <c r="AM146" s="18">
        <v>40</v>
      </c>
      <c r="AN146" s="117">
        <v>21811</v>
      </c>
      <c r="AO146" s="19">
        <v>10</v>
      </c>
      <c r="AP146" s="118">
        <v>0</v>
      </c>
      <c r="AQ146" s="20">
        <v>0</v>
      </c>
      <c r="AR146" s="21">
        <f t="shared" si="68"/>
        <v>21811</v>
      </c>
      <c r="AS146" s="22">
        <f t="shared" si="65"/>
        <v>10</v>
      </c>
      <c r="AT146" s="23">
        <v>2</v>
      </c>
    </row>
    <row r="147" spans="2:48" x14ac:dyDescent="0.35">
      <c r="B147" s="223"/>
      <c r="C147" s="24" t="s">
        <v>191</v>
      </c>
      <c r="D147" s="24">
        <v>54198</v>
      </c>
      <c r="E147" s="115">
        <v>27099</v>
      </c>
      <c r="F147" s="17">
        <v>50</v>
      </c>
      <c r="G147" s="116">
        <v>16259</v>
      </c>
      <c r="H147" s="18">
        <v>30</v>
      </c>
      <c r="I147" s="117">
        <v>8130</v>
      </c>
      <c r="J147" s="19">
        <v>15</v>
      </c>
      <c r="K147" s="118">
        <v>2710</v>
      </c>
      <c r="L147" s="20">
        <v>5</v>
      </c>
      <c r="M147" s="21">
        <f t="shared" si="66"/>
        <v>10840</v>
      </c>
      <c r="N147" s="22">
        <f t="shared" ref="N147:N206" si="69">L147+J147</f>
        <v>20</v>
      </c>
      <c r="O147" s="25">
        <v>3</v>
      </c>
      <c r="S147" s="24">
        <v>54198</v>
      </c>
      <c r="T147" s="115">
        <v>27099</v>
      </c>
      <c r="U147" s="17">
        <v>50</v>
      </c>
      <c r="V147" s="116">
        <v>16259</v>
      </c>
      <c r="W147" s="18">
        <v>30</v>
      </c>
      <c r="X147" s="117">
        <v>8130</v>
      </c>
      <c r="Y147" s="19">
        <v>15</v>
      </c>
      <c r="Z147" s="118">
        <v>2710</v>
      </c>
      <c r="AA147" s="20">
        <v>5</v>
      </c>
      <c r="AB147" s="21">
        <f t="shared" si="67"/>
        <v>10840</v>
      </c>
      <c r="AC147" s="22">
        <f t="shared" si="64"/>
        <v>20</v>
      </c>
      <c r="AD147" s="25">
        <v>3</v>
      </c>
      <c r="AI147" s="24">
        <v>54198</v>
      </c>
      <c r="AJ147" s="115">
        <v>27099</v>
      </c>
      <c r="AK147" s="17">
        <v>50</v>
      </c>
      <c r="AL147" s="116">
        <v>18969</v>
      </c>
      <c r="AM147" s="18">
        <v>35</v>
      </c>
      <c r="AN147" s="117">
        <v>8130</v>
      </c>
      <c r="AO147" s="19">
        <v>15</v>
      </c>
      <c r="AP147" s="118">
        <v>0</v>
      </c>
      <c r="AQ147" s="20">
        <v>0</v>
      </c>
      <c r="AR147" s="21">
        <f t="shared" si="68"/>
        <v>8130</v>
      </c>
      <c r="AS147" s="22">
        <f t="shared" si="65"/>
        <v>15</v>
      </c>
      <c r="AT147" s="23">
        <v>2</v>
      </c>
    </row>
    <row r="148" spans="2:48" x14ac:dyDescent="0.35">
      <c r="B148" s="223"/>
      <c r="C148" s="24" t="s">
        <v>192</v>
      </c>
      <c r="D148" s="24">
        <v>71456</v>
      </c>
      <c r="E148" s="115">
        <v>35728</v>
      </c>
      <c r="F148" s="17">
        <v>50</v>
      </c>
      <c r="G148" s="116">
        <v>21437</v>
      </c>
      <c r="H148" s="18">
        <v>30</v>
      </c>
      <c r="I148" s="117">
        <v>10718</v>
      </c>
      <c r="J148" s="19">
        <v>15</v>
      </c>
      <c r="K148" s="118">
        <v>3573</v>
      </c>
      <c r="L148" s="20">
        <v>5</v>
      </c>
      <c r="M148" s="21">
        <f t="shared" si="66"/>
        <v>14291</v>
      </c>
      <c r="N148" s="22">
        <f t="shared" si="69"/>
        <v>20</v>
      </c>
      <c r="O148" s="25">
        <v>3</v>
      </c>
      <c r="S148" s="24">
        <v>71456</v>
      </c>
      <c r="T148" s="115">
        <v>32155</v>
      </c>
      <c r="U148" s="17">
        <v>45</v>
      </c>
      <c r="V148" s="116">
        <v>21437</v>
      </c>
      <c r="W148" s="18">
        <v>30</v>
      </c>
      <c r="X148" s="117">
        <v>14291</v>
      </c>
      <c r="Y148" s="19">
        <v>20</v>
      </c>
      <c r="Z148" s="118">
        <v>3573</v>
      </c>
      <c r="AA148" s="20">
        <v>5</v>
      </c>
      <c r="AB148" s="21">
        <f t="shared" si="67"/>
        <v>17864</v>
      </c>
      <c r="AC148" s="22">
        <f t="shared" si="64"/>
        <v>25</v>
      </c>
      <c r="AD148" s="25">
        <v>3</v>
      </c>
      <c r="AI148" s="24">
        <v>71456</v>
      </c>
      <c r="AJ148" s="115">
        <v>35728</v>
      </c>
      <c r="AK148" s="17">
        <v>50</v>
      </c>
      <c r="AL148" s="116">
        <v>25010</v>
      </c>
      <c r="AM148" s="18">
        <v>35</v>
      </c>
      <c r="AN148" s="117">
        <v>10718</v>
      </c>
      <c r="AO148" s="19">
        <v>15</v>
      </c>
      <c r="AP148" s="118">
        <v>0</v>
      </c>
      <c r="AQ148" s="20">
        <v>0</v>
      </c>
      <c r="AR148" s="21">
        <f t="shared" si="68"/>
        <v>10718</v>
      </c>
      <c r="AS148" s="22">
        <f t="shared" si="65"/>
        <v>15</v>
      </c>
      <c r="AT148" s="23">
        <v>2</v>
      </c>
    </row>
    <row r="149" spans="2:48" x14ac:dyDescent="0.35">
      <c r="B149" s="223"/>
      <c r="C149" s="24" t="s">
        <v>193</v>
      </c>
      <c r="D149" s="24">
        <v>102619</v>
      </c>
      <c r="E149" s="115">
        <v>41048</v>
      </c>
      <c r="F149" s="17">
        <v>40</v>
      </c>
      <c r="G149" s="116">
        <v>35917</v>
      </c>
      <c r="H149" s="18">
        <v>35</v>
      </c>
      <c r="I149" s="117">
        <v>20524</v>
      </c>
      <c r="J149" s="19">
        <v>20</v>
      </c>
      <c r="K149" s="118">
        <v>5131</v>
      </c>
      <c r="L149" s="20">
        <v>5</v>
      </c>
      <c r="M149" s="21">
        <f t="shared" si="66"/>
        <v>25655</v>
      </c>
      <c r="N149" s="22">
        <f t="shared" si="69"/>
        <v>25</v>
      </c>
      <c r="O149" s="25">
        <v>3</v>
      </c>
      <c r="S149" s="24">
        <v>102619</v>
      </c>
      <c r="T149" s="115">
        <v>81748</v>
      </c>
      <c r="U149" s="17">
        <v>35</v>
      </c>
      <c r="V149" s="116">
        <v>70070</v>
      </c>
      <c r="W149" s="18">
        <v>30</v>
      </c>
      <c r="X149" s="117">
        <v>35035</v>
      </c>
      <c r="Y149" s="19">
        <v>15</v>
      </c>
      <c r="Z149" s="118">
        <v>46713</v>
      </c>
      <c r="AA149" s="20">
        <v>20</v>
      </c>
      <c r="AB149" s="21">
        <f t="shared" si="67"/>
        <v>81748</v>
      </c>
      <c r="AC149" s="22">
        <f t="shared" si="64"/>
        <v>35</v>
      </c>
      <c r="AD149" s="61">
        <v>4</v>
      </c>
      <c r="AI149" s="24">
        <v>102619</v>
      </c>
      <c r="AJ149" s="115">
        <v>93426</v>
      </c>
      <c r="AK149" s="17">
        <v>40</v>
      </c>
      <c r="AL149" s="116">
        <v>81748</v>
      </c>
      <c r="AM149" s="18">
        <v>35</v>
      </c>
      <c r="AN149" s="117">
        <v>46713</v>
      </c>
      <c r="AO149" s="19">
        <v>20</v>
      </c>
      <c r="AP149" s="118">
        <v>11678</v>
      </c>
      <c r="AQ149" s="20">
        <v>5</v>
      </c>
      <c r="AR149" s="21">
        <f t="shared" si="68"/>
        <v>58391</v>
      </c>
      <c r="AS149" s="22">
        <f t="shared" si="65"/>
        <v>25</v>
      </c>
      <c r="AT149" s="25">
        <v>3</v>
      </c>
    </row>
    <row r="150" spans="2:48" x14ac:dyDescent="0.35">
      <c r="B150" s="223"/>
      <c r="C150" s="24" t="s">
        <v>43</v>
      </c>
      <c r="D150" s="24">
        <v>149161</v>
      </c>
      <c r="E150" s="115">
        <v>67122</v>
      </c>
      <c r="F150" s="17">
        <v>45</v>
      </c>
      <c r="G150" s="116">
        <v>44748</v>
      </c>
      <c r="H150" s="18">
        <v>30</v>
      </c>
      <c r="I150" s="117">
        <v>29832</v>
      </c>
      <c r="J150" s="19">
        <v>20</v>
      </c>
      <c r="K150" s="118">
        <v>7458</v>
      </c>
      <c r="L150" s="20">
        <v>5</v>
      </c>
      <c r="M150" s="21">
        <f t="shared" si="66"/>
        <v>37290</v>
      </c>
      <c r="N150" s="22">
        <f t="shared" si="69"/>
        <v>25</v>
      </c>
      <c r="O150" s="25">
        <v>3</v>
      </c>
      <c r="S150" s="24">
        <v>149161</v>
      </c>
      <c r="T150" s="115">
        <v>59664</v>
      </c>
      <c r="U150" s="17">
        <v>40</v>
      </c>
      <c r="V150" s="116">
        <v>52206</v>
      </c>
      <c r="W150" s="18">
        <v>35</v>
      </c>
      <c r="X150" s="117">
        <v>29832</v>
      </c>
      <c r="Y150" s="19">
        <v>20</v>
      </c>
      <c r="Z150" s="118">
        <v>7458</v>
      </c>
      <c r="AA150" s="20">
        <v>5</v>
      </c>
      <c r="AB150" s="21">
        <f t="shared" si="67"/>
        <v>37290</v>
      </c>
      <c r="AC150" s="22">
        <f t="shared" si="64"/>
        <v>25</v>
      </c>
      <c r="AD150" s="25">
        <v>3</v>
      </c>
      <c r="AI150" s="24">
        <v>149161</v>
      </c>
      <c r="AJ150" s="115">
        <v>67122</v>
      </c>
      <c r="AK150" s="17">
        <v>45</v>
      </c>
      <c r="AL150" s="116">
        <v>59664</v>
      </c>
      <c r="AM150" s="18">
        <v>40</v>
      </c>
      <c r="AN150" s="117">
        <v>14916</v>
      </c>
      <c r="AO150" s="19">
        <v>10</v>
      </c>
      <c r="AP150" s="118">
        <v>7458</v>
      </c>
      <c r="AQ150" s="20">
        <v>5</v>
      </c>
      <c r="AR150" s="21">
        <f t="shared" si="68"/>
        <v>22374</v>
      </c>
      <c r="AS150" s="22">
        <f t="shared" si="65"/>
        <v>15</v>
      </c>
      <c r="AT150" s="23">
        <v>2</v>
      </c>
    </row>
    <row r="151" spans="2:48" x14ac:dyDescent="0.35">
      <c r="B151" s="223"/>
      <c r="C151" s="24" t="s">
        <v>194</v>
      </c>
      <c r="D151" s="24">
        <v>42369</v>
      </c>
      <c r="E151" s="115">
        <v>19066</v>
      </c>
      <c r="F151" s="17">
        <v>45</v>
      </c>
      <c r="G151" s="116">
        <v>14829</v>
      </c>
      <c r="H151" s="18">
        <v>35</v>
      </c>
      <c r="I151" s="117">
        <v>6355</v>
      </c>
      <c r="J151" s="19">
        <v>15</v>
      </c>
      <c r="K151" s="118">
        <v>2118</v>
      </c>
      <c r="L151" s="20">
        <v>5</v>
      </c>
      <c r="M151" s="21">
        <f t="shared" si="66"/>
        <v>8473</v>
      </c>
      <c r="N151" s="22">
        <f t="shared" si="69"/>
        <v>20</v>
      </c>
      <c r="O151" s="25">
        <v>3</v>
      </c>
      <c r="S151" s="24">
        <v>42369</v>
      </c>
      <c r="T151" s="115">
        <v>16948</v>
      </c>
      <c r="U151" s="17">
        <v>40</v>
      </c>
      <c r="V151" s="116">
        <v>12711</v>
      </c>
      <c r="W151" s="18">
        <v>30</v>
      </c>
      <c r="X151" s="117">
        <v>8474</v>
      </c>
      <c r="Y151" s="19">
        <v>20</v>
      </c>
      <c r="Z151" s="118">
        <v>4237</v>
      </c>
      <c r="AA151" s="20">
        <v>10</v>
      </c>
      <c r="AB151" s="21">
        <f t="shared" si="67"/>
        <v>12711</v>
      </c>
      <c r="AC151" s="22">
        <f t="shared" si="64"/>
        <v>30</v>
      </c>
      <c r="AD151" s="25">
        <v>3</v>
      </c>
      <c r="AI151" s="24">
        <v>42369</v>
      </c>
      <c r="AJ151" s="115">
        <v>21185</v>
      </c>
      <c r="AK151" s="17">
        <v>50</v>
      </c>
      <c r="AL151" s="116">
        <v>14829</v>
      </c>
      <c r="AM151" s="18">
        <v>35</v>
      </c>
      <c r="AN151" s="117">
        <v>4237</v>
      </c>
      <c r="AO151" s="19">
        <v>10</v>
      </c>
      <c r="AP151" s="118">
        <v>2118</v>
      </c>
      <c r="AQ151" s="20">
        <v>5</v>
      </c>
      <c r="AR151" s="21">
        <f t="shared" si="68"/>
        <v>6355</v>
      </c>
      <c r="AS151" s="22">
        <f t="shared" si="65"/>
        <v>15</v>
      </c>
      <c r="AT151" s="23">
        <v>2</v>
      </c>
    </row>
    <row r="152" spans="2:48" x14ac:dyDescent="0.35">
      <c r="B152" s="223"/>
      <c r="C152" s="24" t="s">
        <v>195</v>
      </c>
      <c r="D152" s="24">
        <v>149161</v>
      </c>
      <c r="E152" s="124">
        <v>67122</v>
      </c>
      <c r="F152" s="47">
        <v>45</v>
      </c>
      <c r="G152" s="125">
        <v>52206</v>
      </c>
      <c r="H152" s="48">
        <v>35</v>
      </c>
      <c r="I152" s="126">
        <v>22374</v>
      </c>
      <c r="J152" s="49">
        <v>15</v>
      </c>
      <c r="K152" s="122">
        <v>7458</v>
      </c>
      <c r="L152" s="30">
        <v>5</v>
      </c>
      <c r="M152" s="50">
        <f t="shared" si="66"/>
        <v>29832</v>
      </c>
      <c r="N152" s="51">
        <f t="shared" si="69"/>
        <v>20</v>
      </c>
      <c r="O152" s="25">
        <v>3</v>
      </c>
      <c r="S152" s="24">
        <v>149161</v>
      </c>
      <c r="T152" s="124">
        <v>54574</v>
      </c>
      <c r="U152" s="47">
        <v>45</v>
      </c>
      <c r="V152" s="125">
        <v>36383</v>
      </c>
      <c r="W152" s="48">
        <v>30</v>
      </c>
      <c r="X152" s="126">
        <v>24255</v>
      </c>
      <c r="Y152" s="49">
        <v>20</v>
      </c>
      <c r="Z152" s="122">
        <v>6064</v>
      </c>
      <c r="AA152" s="30">
        <v>5</v>
      </c>
      <c r="AB152" s="50">
        <f t="shared" si="67"/>
        <v>30319</v>
      </c>
      <c r="AC152" s="51">
        <f t="shared" si="64"/>
        <v>25</v>
      </c>
      <c r="AD152" s="25">
        <v>3</v>
      </c>
      <c r="AI152" s="24">
        <v>149161</v>
      </c>
      <c r="AJ152" s="124">
        <v>54574</v>
      </c>
      <c r="AK152" s="47">
        <v>45</v>
      </c>
      <c r="AL152" s="125">
        <v>48510</v>
      </c>
      <c r="AM152" s="48">
        <v>40</v>
      </c>
      <c r="AN152" s="126">
        <v>18191</v>
      </c>
      <c r="AO152" s="49">
        <v>15</v>
      </c>
      <c r="AP152" s="122">
        <v>0</v>
      </c>
      <c r="AQ152" s="30">
        <v>0</v>
      </c>
      <c r="AR152" s="50">
        <f t="shared" si="68"/>
        <v>18191</v>
      </c>
      <c r="AS152" s="51">
        <f t="shared" si="65"/>
        <v>15</v>
      </c>
      <c r="AT152" s="23">
        <v>2</v>
      </c>
    </row>
    <row r="153" spans="2:48" ht="15" thickBot="1" x14ac:dyDescent="0.4">
      <c r="B153" s="224"/>
      <c r="C153" s="54" t="s">
        <v>15</v>
      </c>
      <c r="D153" s="35">
        <f>SUM(D136:D152)</f>
        <v>1783430</v>
      </c>
      <c r="E153" s="56">
        <f>SUM(E136:E152)</f>
        <v>797813</v>
      </c>
      <c r="F153" s="37">
        <f>E153/D153*100</f>
        <v>44.734752695648275</v>
      </c>
      <c r="G153" s="75">
        <f>SUM(G136:G152)</f>
        <v>640719</v>
      </c>
      <c r="H153" s="39">
        <f>G153/D153*100</f>
        <v>35.926220821675088</v>
      </c>
      <c r="I153" s="76">
        <f>SUM(I136:I152)</f>
        <v>270583</v>
      </c>
      <c r="J153" s="41">
        <f>I153/D153*100</f>
        <v>15.172056094155645</v>
      </c>
      <c r="K153" s="77">
        <f>SUM(K136:K152)</f>
        <v>74311</v>
      </c>
      <c r="L153" s="84">
        <f>K153/D153*100</f>
        <v>4.1667461016131835</v>
      </c>
      <c r="M153" s="78">
        <f>SUM(M136:M152)</f>
        <v>344894</v>
      </c>
      <c r="N153" s="45">
        <f>M153/D153*100</f>
        <v>19.338802195768828</v>
      </c>
      <c r="O153" s="92"/>
      <c r="P153" s="108">
        <f>E153+G153+I153+K153</f>
        <v>1783426</v>
      </c>
      <c r="Q153" s="108">
        <f>D153-P153</f>
        <v>4</v>
      </c>
      <c r="S153" s="35">
        <f>SUM(S136:S152)</f>
        <v>1783430</v>
      </c>
      <c r="T153" s="56">
        <f>SUM(T136:T152)</f>
        <v>763750</v>
      </c>
      <c r="U153" s="37">
        <f>T153/S153*100</f>
        <v>42.8247814604442</v>
      </c>
      <c r="V153" s="75">
        <f>SUM(V136:V152)</f>
        <v>647730</v>
      </c>
      <c r="W153" s="39">
        <f>V153/S153*100</f>
        <v>36.319339699343402</v>
      </c>
      <c r="X153" s="76">
        <f>SUM(X136:X152)</f>
        <v>333665</v>
      </c>
      <c r="Y153" s="41">
        <f>X153/S153*100</f>
        <v>18.709172773812259</v>
      </c>
      <c r="Z153" s="77">
        <f>SUM(Z136:Z152)</f>
        <v>156979</v>
      </c>
      <c r="AA153" s="84">
        <f>Z153/S153*100</f>
        <v>8.8020836253735766</v>
      </c>
      <c r="AB153" s="78">
        <f>SUM(AB136:AB152)</f>
        <v>490644</v>
      </c>
      <c r="AC153" s="45">
        <f>AB153/S153*100</f>
        <v>27.511256399185839</v>
      </c>
      <c r="AD153" s="92"/>
      <c r="AE153" s="108">
        <f>T153+V153+X153+Z153</f>
        <v>1902124</v>
      </c>
      <c r="AF153" s="108">
        <f>S153-AE153</f>
        <v>-118694</v>
      </c>
      <c r="AI153" s="35">
        <f>SUM(AI136:AI152)</f>
        <v>1783430</v>
      </c>
      <c r="AJ153" s="56">
        <f>SUM(AJ136:AJ152)</f>
        <v>916392</v>
      </c>
      <c r="AK153" s="37">
        <f>AJ153/AI153*100</f>
        <v>51.383682006022099</v>
      </c>
      <c r="AL153" s="75">
        <f>SUM(AL136:AL152)</f>
        <v>699246</v>
      </c>
      <c r="AM153" s="39">
        <f>AL153/AI153*100</f>
        <v>39.207930785060249</v>
      </c>
      <c r="AN153" s="76">
        <f>SUM(AN136:AN152)</f>
        <v>251860</v>
      </c>
      <c r="AO153" s="41">
        <f>AN153/AI153*100</f>
        <v>14.122225150412406</v>
      </c>
      <c r="AP153" s="77">
        <f>SUM(AP136:AP152)</f>
        <v>34625</v>
      </c>
      <c r="AQ153" s="84">
        <f>AP153/AI153*100</f>
        <v>1.9414835457517254</v>
      </c>
      <c r="AR153" s="78">
        <f>SUM(AR136:AR152)</f>
        <v>286485</v>
      </c>
      <c r="AS153" s="45">
        <f>AR153/AI153*100</f>
        <v>16.063708696164134</v>
      </c>
      <c r="AT153" s="92"/>
      <c r="AU153" s="108">
        <f>AJ153+AL153+AN153+AP153</f>
        <v>1902123</v>
      </c>
      <c r="AV153" s="108">
        <f>AI153-AU153</f>
        <v>-118693</v>
      </c>
    </row>
    <row r="154" spans="2:48" x14ac:dyDescent="0.35">
      <c r="B154" s="222" t="s">
        <v>44</v>
      </c>
      <c r="C154" s="9" t="s">
        <v>196</v>
      </c>
      <c r="D154" s="9">
        <v>134281</v>
      </c>
      <c r="E154" s="111">
        <v>53712</v>
      </c>
      <c r="F154" s="10">
        <v>40</v>
      </c>
      <c r="G154" s="112">
        <v>53712</v>
      </c>
      <c r="H154" s="11">
        <v>40</v>
      </c>
      <c r="I154" s="113">
        <v>20142</v>
      </c>
      <c r="J154" s="12">
        <v>15</v>
      </c>
      <c r="K154" s="114">
        <v>6714</v>
      </c>
      <c r="L154" s="13">
        <v>5</v>
      </c>
      <c r="M154" s="14">
        <f>I154+K154</f>
        <v>26856</v>
      </c>
      <c r="N154" s="15">
        <f t="shared" si="69"/>
        <v>20</v>
      </c>
      <c r="O154" s="93">
        <v>3</v>
      </c>
      <c r="S154" s="9">
        <v>134281</v>
      </c>
      <c r="T154" s="111">
        <v>60426</v>
      </c>
      <c r="U154" s="10">
        <v>45</v>
      </c>
      <c r="V154" s="112">
        <v>53712</v>
      </c>
      <c r="W154" s="11">
        <v>40</v>
      </c>
      <c r="X154" s="113">
        <v>13428</v>
      </c>
      <c r="Y154" s="12">
        <v>10</v>
      </c>
      <c r="Z154" s="114">
        <v>6714</v>
      </c>
      <c r="AA154" s="13">
        <v>5</v>
      </c>
      <c r="AB154" s="14">
        <f>X154+Z154</f>
        <v>20142</v>
      </c>
      <c r="AC154" s="15">
        <f t="shared" ref="AC154:AC165" si="70">AA154+Y154</f>
        <v>15</v>
      </c>
      <c r="AD154" s="23">
        <v>2</v>
      </c>
      <c r="AI154" s="9">
        <v>134281</v>
      </c>
      <c r="AJ154" s="111">
        <v>53712</v>
      </c>
      <c r="AK154" s="10">
        <v>40</v>
      </c>
      <c r="AL154" s="112">
        <v>60426</v>
      </c>
      <c r="AM154" s="11">
        <v>45</v>
      </c>
      <c r="AN154" s="113">
        <v>13428</v>
      </c>
      <c r="AO154" s="12">
        <v>10</v>
      </c>
      <c r="AP154" s="114">
        <v>6714</v>
      </c>
      <c r="AQ154" s="13">
        <v>5</v>
      </c>
      <c r="AR154" s="14">
        <f>AN154+AP154</f>
        <v>20142</v>
      </c>
      <c r="AS154" s="15">
        <f t="shared" ref="AS154:AS165" si="71">AQ154+AO154</f>
        <v>15</v>
      </c>
      <c r="AT154" s="23">
        <v>2</v>
      </c>
    </row>
    <row r="155" spans="2:48" x14ac:dyDescent="0.35">
      <c r="B155" s="223"/>
      <c r="C155" s="24" t="s">
        <v>197</v>
      </c>
      <c r="D155" s="24">
        <v>333790</v>
      </c>
      <c r="E155" s="115">
        <v>166895</v>
      </c>
      <c r="F155" s="17">
        <v>50</v>
      </c>
      <c r="G155" s="116">
        <v>100137</v>
      </c>
      <c r="H155" s="18">
        <v>30</v>
      </c>
      <c r="I155" s="117">
        <v>50069</v>
      </c>
      <c r="J155" s="19">
        <v>15</v>
      </c>
      <c r="K155" s="118">
        <v>16690</v>
      </c>
      <c r="L155" s="20">
        <v>5</v>
      </c>
      <c r="M155" s="21">
        <f>I155+K155</f>
        <v>66759</v>
      </c>
      <c r="N155" s="22">
        <f t="shared" si="69"/>
        <v>20</v>
      </c>
      <c r="O155" s="25">
        <v>3</v>
      </c>
      <c r="S155" s="24">
        <v>333790</v>
      </c>
      <c r="T155" s="115">
        <v>133516</v>
      </c>
      <c r="U155" s="17">
        <v>40</v>
      </c>
      <c r="V155" s="116">
        <v>116827</v>
      </c>
      <c r="W155" s="18">
        <v>35</v>
      </c>
      <c r="X155" s="117">
        <v>50069</v>
      </c>
      <c r="Y155" s="19">
        <v>15</v>
      </c>
      <c r="Z155" s="118">
        <v>33379</v>
      </c>
      <c r="AA155" s="20">
        <v>10</v>
      </c>
      <c r="AB155" s="21">
        <f>X155+Z155</f>
        <v>83448</v>
      </c>
      <c r="AC155" s="22">
        <f t="shared" si="70"/>
        <v>25</v>
      </c>
      <c r="AD155" s="25">
        <v>3</v>
      </c>
      <c r="AI155" s="24">
        <v>333790</v>
      </c>
      <c r="AJ155" s="115">
        <v>133516</v>
      </c>
      <c r="AK155" s="17">
        <v>40</v>
      </c>
      <c r="AL155" s="116">
        <v>150206</v>
      </c>
      <c r="AM155" s="18">
        <v>45</v>
      </c>
      <c r="AN155" s="117">
        <v>33379</v>
      </c>
      <c r="AO155" s="19">
        <v>10</v>
      </c>
      <c r="AP155" s="118">
        <v>16690</v>
      </c>
      <c r="AQ155" s="20">
        <v>5</v>
      </c>
      <c r="AR155" s="21">
        <f>AN155+AP155</f>
        <v>50069</v>
      </c>
      <c r="AS155" s="22">
        <f t="shared" si="71"/>
        <v>15</v>
      </c>
      <c r="AT155" s="23">
        <v>2</v>
      </c>
    </row>
    <row r="156" spans="2:48" x14ac:dyDescent="0.35">
      <c r="B156" s="223"/>
      <c r="C156" s="24" t="s">
        <v>198</v>
      </c>
      <c r="D156" s="24">
        <v>22927</v>
      </c>
      <c r="E156" s="115">
        <v>12610</v>
      </c>
      <c r="F156" s="17">
        <v>55</v>
      </c>
      <c r="G156" s="116">
        <v>6878</v>
      </c>
      <c r="H156" s="18">
        <v>30</v>
      </c>
      <c r="I156" s="117">
        <v>2293</v>
      </c>
      <c r="J156" s="19">
        <v>10</v>
      </c>
      <c r="K156" s="118">
        <v>1146</v>
      </c>
      <c r="L156" s="20">
        <v>5</v>
      </c>
      <c r="M156" s="21">
        <f t="shared" ref="M156:M165" si="72">I156+K156</f>
        <v>3439</v>
      </c>
      <c r="N156" s="22">
        <f t="shared" si="69"/>
        <v>15</v>
      </c>
      <c r="O156" s="23">
        <v>2</v>
      </c>
      <c r="S156" s="24">
        <v>22927</v>
      </c>
      <c r="T156" s="115">
        <v>8024</v>
      </c>
      <c r="U156" s="17">
        <v>35</v>
      </c>
      <c r="V156" s="116">
        <v>10317</v>
      </c>
      <c r="W156" s="18">
        <v>45</v>
      </c>
      <c r="X156" s="117">
        <v>3439</v>
      </c>
      <c r="Y156" s="19">
        <v>15</v>
      </c>
      <c r="Z156" s="118">
        <v>1146</v>
      </c>
      <c r="AA156" s="20">
        <v>5</v>
      </c>
      <c r="AB156" s="21">
        <f t="shared" ref="AB156:AB165" si="73">X156+Z156</f>
        <v>4585</v>
      </c>
      <c r="AC156" s="22">
        <f t="shared" si="70"/>
        <v>20</v>
      </c>
      <c r="AD156" s="25">
        <v>3</v>
      </c>
      <c r="AI156" s="24">
        <v>22927</v>
      </c>
      <c r="AJ156" s="115">
        <v>8024</v>
      </c>
      <c r="AK156" s="17">
        <v>35</v>
      </c>
      <c r="AL156" s="116">
        <v>10317</v>
      </c>
      <c r="AM156" s="18">
        <v>45</v>
      </c>
      <c r="AN156" s="117">
        <v>3439</v>
      </c>
      <c r="AO156" s="19">
        <v>15</v>
      </c>
      <c r="AP156" s="118">
        <v>1146</v>
      </c>
      <c r="AQ156" s="20">
        <v>5</v>
      </c>
      <c r="AR156" s="21">
        <f t="shared" ref="AR156:AR165" si="74">AN156+AP156</f>
        <v>4585</v>
      </c>
      <c r="AS156" s="22">
        <f t="shared" si="71"/>
        <v>20</v>
      </c>
      <c r="AT156" s="25">
        <v>3</v>
      </c>
    </row>
    <row r="157" spans="2:48" x14ac:dyDescent="0.35">
      <c r="B157" s="223"/>
      <c r="C157" s="24" t="s">
        <v>199</v>
      </c>
      <c r="D157" s="24">
        <v>173520</v>
      </c>
      <c r="E157" s="115">
        <v>60732</v>
      </c>
      <c r="F157" s="17">
        <v>35</v>
      </c>
      <c r="G157" s="116">
        <v>78084</v>
      </c>
      <c r="H157" s="18">
        <v>45</v>
      </c>
      <c r="I157" s="117">
        <v>26028</v>
      </c>
      <c r="J157" s="19">
        <v>15</v>
      </c>
      <c r="K157" s="118">
        <v>8676</v>
      </c>
      <c r="L157" s="20">
        <v>5</v>
      </c>
      <c r="M157" s="21">
        <f t="shared" si="72"/>
        <v>34704</v>
      </c>
      <c r="N157" s="22">
        <f t="shared" si="69"/>
        <v>20</v>
      </c>
      <c r="O157" s="25">
        <v>3</v>
      </c>
      <c r="S157" s="24">
        <v>173520</v>
      </c>
      <c r="T157" s="115">
        <v>78084</v>
      </c>
      <c r="U157" s="17">
        <v>45</v>
      </c>
      <c r="V157" s="116">
        <v>52056</v>
      </c>
      <c r="W157" s="18">
        <v>30</v>
      </c>
      <c r="X157" s="117">
        <v>26028</v>
      </c>
      <c r="Y157" s="19">
        <v>15</v>
      </c>
      <c r="Z157" s="118">
        <v>17352</v>
      </c>
      <c r="AA157" s="20">
        <v>10</v>
      </c>
      <c r="AB157" s="21">
        <f t="shared" si="73"/>
        <v>43380</v>
      </c>
      <c r="AC157" s="22">
        <f t="shared" si="70"/>
        <v>25</v>
      </c>
      <c r="AD157" s="25">
        <v>3</v>
      </c>
      <c r="AI157" s="24">
        <v>173520</v>
      </c>
      <c r="AJ157" s="115">
        <v>86760</v>
      </c>
      <c r="AK157" s="17">
        <v>50</v>
      </c>
      <c r="AL157" s="116">
        <v>60732</v>
      </c>
      <c r="AM157" s="18">
        <v>35</v>
      </c>
      <c r="AN157" s="117">
        <v>17352</v>
      </c>
      <c r="AO157" s="19">
        <v>10</v>
      </c>
      <c r="AP157" s="118">
        <v>8676</v>
      </c>
      <c r="AQ157" s="20">
        <v>5</v>
      </c>
      <c r="AR157" s="21">
        <f t="shared" si="74"/>
        <v>26028</v>
      </c>
      <c r="AS157" s="22">
        <f t="shared" si="71"/>
        <v>15</v>
      </c>
      <c r="AT157" s="23">
        <v>2</v>
      </c>
    </row>
    <row r="158" spans="2:48" x14ac:dyDescent="0.35">
      <c r="B158" s="223"/>
      <c r="C158" s="24" t="s">
        <v>200</v>
      </c>
      <c r="D158" s="24">
        <v>114916</v>
      </c>
      <c r="E158" s="115">
        <v>34475</v>
      </c>
      <c r="F158" s="17">
        <v>30</v>
      </c>
      <c r="G158" s="116">
        <v>57458</v>
      </c>
      <c r="H158" s="18">
        <v>50</v>
      </c>
      <c r="I158" s="117">
        <v>17237</v>
      </c>
      <c r="J158" s="19">
        <v>15</v>
      </c>
      <c r="K158" s="118">
        <v>5746</v>
      </c>
      <c r="L158" s="20">
        <v>5</v>
      </c>
      <c r="M158" s="21">
        <f t="shared" si="72"/>
        <v>22983</v>
      </c>
      <c r="N158" s="22">
        <f t="shared" si="69"/>
        <v>20</v>
      </c>
      <c r="O158" s="25">
        <v>3</v>
      </c>
      <c r="S158" s="24">
        <v>114916</v>
      </c>
      <c r="T158" s="115">
        <v>34475</v>
      </c>
      <c r="U158" s="17">
        <v>30</v>
      </c>
      <c r="V158" s="116">
        <v>51712</v>
      </c>
      <c r="W158" s="18">
        <v>45</v>
      </c>
      <c r="X158" s="117">
        <v>22983</v>
      </c>
      <c r="Y158" s="19">
        <v>20</v>
      </c>
      <c r="Z158" s="118">
        <v>5746</v>
      </c>
      <c r="AA158" s="20">
        <v>5</v>
      </c>
      <c r="AB158" s="21">
        <f t="shared" si="73"/>
        <v>28729</v>
      </c>
      <c r="AC158" s="22">
        <f t="shared" si="70"/>
        <v>25</v>
      </c>
      <c r="AD158" s="25">
        <v>3</v>
      </c>
      <c r="AI158" s="24">
        <v>114916</v>
      </c>
      <c r="AJ158" s="115">
        <v>40221</v>
      </c>
      <c r="AK158" s="17">
        <v>35</v>
      </c>
      <c r="AL158" s="116">
        <v>57458</v>
      </c>
      <c r="AM158" s="18">
        <v>50</v>
      </c>
      <c r="AN158" s="117">
        <v>11492</v>
      </c>
      <c r="AO158" s="19">
        <v>10</v>
      </c>
      <c r="AP158" s="118">
        <v>5746</v>
      </c>
      <c r="AQ158" s="20">
        <v>5</v>
      </c>
      <c r="AR158" s="21">
        <f t="shared" si="74"/>
        <v>17238</v>
      </c>
      <c r="AS158" s="22">
        <f t="shared" si="71"/>
        <v>15</v>
      </c>
      <c r="AT158" s="23">
        <v>2</v>
      </c>
    </row>
    <row r="159" spans="2:48" x14ac:dyDescent="0.35">
      <c r="B159" s="223"/>
      <c r="C159" s="24" t="s">
        <v>201</v>
      </c>
      <c r="D159" s="24">
        <v>145964</v>
      </c>
      <c r="E159" s="115">
        <v>51087</v>
      </c>
      <c r="F159" s="17">
        <v>35</v>
      </c>
      <c r="G159" s="116">
        <v>65684</v>
      </c>
      <c r="H159" s="18">
        <v>45</v>
      </c>
      <c r="I159" s="117">
        <v>21895</v>
      </c>
      <c r="J159" s="19">
        <v>15</v>
      </c>
      <c r="K159" s="118">
        <v>7298</v>
      </c>
      <c r="L159" s="20">
        <v>5</v>
      </c>
      <c r="M159" s="21">
        <f t="shared" si="72"/>
        <v>29193</v>
      </c>
      <c r="N159" s="22">
        <f t="shared" si="69"/>
        <v>20</v>
      </c>
      <c r="O159" s="25">
        <v>3</v>
      </c>
      <c r="S159" s="24">
        <v>145964</v>
      </c>
      <c r="T159" s="115">
        <v>36491</v>
      </c>
      <c r="U159" s="17">
        <v>25</v>
      </c>
      <c r="V159" s="116">
        <v>72982</v>
      </c>
      <c r="W159" s="18">
        <v>50</v>
      </c>
      <c r="X159" s="117">
        <v>29193</v>
      </c>
      <c r="Y159" s="19">
        <v>20</v>
      </c>
      <c r="Z159" s="118">
        <v>7298</v>
      </c>
      <c r="AA159" s="20">
        <v>5</v>
      </c>
      <c r="AB159" s="21">
        <f t="shared" si="73"/>
        <v>36491</v>
      </c>
      <c r="AC159" s="22">
        <f t="shared" si="70"/>
        <v>25</v>
      </c>
      <c r="AD159" s="25">
        <v>3</v>
      </c>
      <c r="AI159" s="24">
        <v>145964</v>
      </c>
      <c r="AJ159" s="115">
        <v>80280</v>
      </c>
      <c r="AK159" s="17">
        <v>55</v>
      </c>
      <c r="AL159" s="116">
        <v>43789</v>
      </c>
      <c r="AM159" s="18">
        <v>30</v>
      </c>
      <c r="AN159" s="117">
        <v>14596</v>
      </c>
      <c r="AO159" s="19">
        <v>10</v>
      </c>
      <c r="AP159" s="118">
        <v>7298</v>
      </c>
      <c r="AQ159" s="20">
        <v>5</v>
      </c>
      <c r="AR159" s="21">
        <f t="shared" si="74"/>
        <v>21894</v>
      </c>
      <c r="AS159" s="22">
        <f t="shared" si="71"/>
        <v>15</v>
      </c>
      <c r="AT159" s="23">
        <v>2</v>
      </c>
    </row>
    <row r="160" spans="2:48" x14ac:dyDescent="0.35">
      <c r="B160" s="223"/>
      <c r="C160" s="24" t="s">
        <v>202</v>
      </c>
      <c r="D160" s="24">
        <v>164557</v>
      </c>
      <c r="E160" s="115">
        <v>74051</v>
      </c>
      <c r="F160" s="17">
        <v>45</v>
      </c>
      <c r="G160" s="116">
        <v>57595</v>
      </c>
      <c r="H160" s="18">
        <v>35</v>
      </c>
      <c r="I160" s="117">
        <v>24684</v>
      </c>
      <c r="J160" s="19">
        <v>15</v>
      </c>
      <c r="K160" s="118">
        <v>8228</v>
      </c>
      <c r="L160" s="20">
        <v>5</v>
      </c>
      <c r="M160" s="21">
        <f t="shared" si="72"/>
        <v>32912</v>
      </c>
      <c r="N160" s="22">
        <f t="shared" si="69"/>
        <v>20</v>
      </c>
      <c r="O160" s="25">
        <v>3</v>
      </c>
      <c r="S160" s="24">
        <v>164557</v>
      </c>
      <c r="T160" s="115">
        <v>49367</v>
      </c>
      <c r="U160" s="17">
        <v>30</v>
      </c>
      <c r="V160" s="116">
        <v>82279</v>
      </c>
      <c r="W160" s="18">
        <v>50</v>
      </c>
      <c r="X160" s="117">
        <v>24684</v>
      </c>
      <c r="Y160" s="19">
        <v>15</v>
      </c>
      <c r="Z160" s="118">
        <v>8228</v>
      </c>
      <c r="AA160" s="20">
        <v>5</v>
      </c>
      <c r="AB160" s="21">
        <f t="shared" si="73"/>
        <v>32912</v>
      </c>
      <c r="AC160" s="22">
        <f t="shared" si="70"/>
        <v>20</v>
      </c>
      <c r="AD160" s="25">
        <v>3</v>
      </c>
      <c r="AI160" s="24">
        <v>164557</v>
      </c>
      <c r="AJ160" s="115">
        <v>65823</v>
      </c>
      <c r="AK160" s="17">
        <v>40</v>
      </c>
      <c r="AL160" s="116">
        <v>74051</v>
      </c>
      <c r="AM160" s="18">
        <v>45</v>
      </c>
      <c r="AN160" s="117">
        <v>16456</v>
      </c>
      <c r="AO160" s="19">
        <v>10</v>
      </c>
      <c r="AP160" s="118">
        <v>8228</v>
      </c>
      <c r="AQ160" s="20">
        <v>5</v>
      </c>
      <c r="AR160" s="21">
        <f t="shared" si="74"/>
        <v>24684</v>
      </c>
      <c r="AS160" s="22">
        <f t="shared" si="71"/>
        <v>15</v>
      </c>
      <c r="AT160" s="23">
        <v>2</v>
      </c>
    </row>
    <row r="161" spans="2:48" x14ac:dyDescent="0.35">
      <c r="B161" s="223"/>
      <c r="C161" s="24" t="s">
        <v>203</v>
      </c>
      <c r="D161" s="24">
        <v>90200</v>
      </c>
      <c r="E161" s="115">
        <v>40590</v>
      </c>
      <c r="F161" s="17">
        <v>45</v>
      </c>
      <c r="G161" s="116">
        <v>31570</v>
      </c>
      <c r="H161" s="18">
        <v>35</v>
      </c>
      <c r="I161" s="117">
        <v>13530</v>
      </c>
      <c r="J161" s="19">
        <v>15</v>
      </c>
      <c r="K161" s="118">
        <v>4510</v>
      </c>
      <c r="L161" s="20">
        <v>5</v>
      </c>
      <c r="M161" s="21">
        <f t="shared" si="72"/>
        <v>18040</v>
      </c>
      <c r="N161" s="22">
        <f t="shared" si="69"/>
        <v>20</v>
      </c>
      <c r="O161" s="25">
        <v>3</v>
      </c>
      <c r="S161" s="24">
        <v>90200</v>
      </c>
      <c r="T161" s="115">
        <v>36080</v>
      </c>
      <c r="U161" s="17">
        <v>40</v>
      </c>
      <c r="V161" s="116">
        <v>31570</v>
      </c>
      <c r="W161" s="18">
        <v>35</v>
      </c>
      <c r="X161" s="117">
        <v>18040</v>
      </c>
      <c r="Y161" s="19">
        <v>20</v>
      </c>
      <c r="Z161" s="118">
        <v>4510</v>
      </c>
      <c r="AA161" s="20">
        <v>5</v>
      </c>
      <c r="AB161" s="21">
        <f t="shared" si="73"/>
        <v>22550</v>
      </c>
      <c r="AC161" s="22">
        <f t="shared" si="70"/>
        <v>25</v>
      </c>
      <c r="AD161" s="25">
        <v>3</v>
      </c>
      <c r="AI161" s="24">
        <v>90200</v>
      </c>
      <c r="AJ161" s="115">
        <v>45100</v>
      </c>
      <c r="AK161" s="17">
        <v>50</v>
      </c>
      <c r="AL161" s="116">
        <v>31570</v>
      </c>
      <c r="AM161" s="18">
        <v>35</v>
      </c>
      <c r="AN161" s="117">
        <v>9020</v>
      </c>
      <c r="AO161" s="19">
        <v>10</v>
      </c>
      <c r="AP161" s="118">
        <v>4510</v>
      </c>
      <c r="AQ161" s="20">
        <v>5</v>
      </c>
      <c r="AR161" s="21">
        <f t="shared" si="74"/>
        <v>13530</v>
      </c>
      <c r="AS161" s="22">
        <f t="shared" si="71"/>
        <v>15</v>
      </c>
      <c r="AT161" s="23">
        <v>2</v>
      </c>
    </row>
    <row r="162" spans="2:48" x14ac:dyDescent="0.35">
      <c r="B162" s="223"/>
      <c r="C162" s="24" t="s">
        <v>204</v>
      </c>
      <c r="D162" s="24">
        <v>124853</v>
      </c>
      <c r="E162" s="115">
        <v>43699</v>
      </c>
      <c r="F162" s="17">
        <v>35</v>
      </c>
      <c r="G162" s="116">
        <v>56184</v>
      </c>
      <c r="H162" s="18">
        <v>45</v>
      </c>
      <c r="I162" s="117">
        <v>18728</v>
      </c>
      <c r="J162" s="19">
        <v>15</v>
      </c>
      <c r="K162" s="118">
        <v>6243</v>
      </c>
      <c r="L162" s="20">
        <v>5</v>
      </c>
      <c r="M162" s="21">
        <f t="shared" si="72"/>
        <v>24971</v>
      </c>
      <c r="N162" s="22">
        <f t="shared" si="69"/>
        <v>20</v>
      </c>
      <c r="O162" s="25">
        <v>3</v>
      </c>
      <c r="S162" s="24">
        <v>124853</v>
      </c>
      <c r="T162" s="115">
        <v>31213</v>
      </c>
      <c r="U162" s="17">
        <v>25</v>
      </c>
      <c r="V162" s="116">
        <v>62427</v>
      </c>
      <c r="W162" s="18">
        <v>50</v>
      </c>
      <c r="X162" s="117">
        <v>24971</v>
      </c>
      <c r="Y162" s="19">
        <v>20</v>
      </c>
      <c r="Z162" s="118">
        <v>6243</v>
      </c>
      <c r="AA162" s="20">
        <v>5</v>
      </c>
      <c r="AB162" s="21">
        <f t="shared" si="73"/>
        <v>31214</v>
      </c>
      <c r="AC162" s="22">
        <f t="shared" si="70"/>
        <v>25</v>
      </c>
      <c r="AD162" s="25">
        <v>3</v>
      </c>
      <c r="AI162" s="24">
        <v>124853</v>
      </c>
      <c r="AJ162" s="115">
        <v>37456</v>
      </c>
      <c r="AK162" s="17">
        <v>30</v>
      </c>
      <c r="AL162" s="116">
        <v>62427</v>
      </c>
      <c r="AM162" s="18">
        <v>50</v>
      </c>
      <c r="AN162" s="117">
        <v>12485</v>
      </c>
      <c r="AO162" s="19">
        <v>10</v>
      </c>
      <c r="AP162" s="118">
        <v>12485</v>
      </c>
      <c r="AQ162" s="20">
        <v>10</v>
      </c>
      <c r="AR162" s="21">
        <f t="shared" si="74"/>
        <v>24970</v>
      </c>
      <c r="AS162" s="22">
        <f t="shared" si="71"/>
        <v>20</v>
      </c>
      <c r="AT162" s="25">
        <v>3</v>
      </c>
    </row>
    <row r="163" spans="2:48" x14ac:dyDescent="0.35">
      <c r="B163" s="223"/>
      <c r="C163" s="24" t="s">
        <v>205</v>
      </c>
      <c r="D163" s="24">
        <v>214288</v>
      </c>
      <c r="E163" s="115">
        <v>96430</v>
      </c>
      <c r="F163" s="17">
        <v>45</v>
      </c>
      <c r="G163" s="116">
        <v>75001</v>
      </c>
      <c r="H163" s="18">
        <v>35</v>
      </c>
      <c r="I163" s="117">
        <v>32143</v>
      </c>
      <c r="J163" s="19">
        <v>15</v>
      </c>
      <c r="K163" s="118">
        <v>10714</v>
      </c>
      <c r="L163" s="20">
        <v>5</v>
      </c>
      <c r="M163" s="21">
        <f t="shared" si="72"/>
        <v>42857</v>
      </c>
      <c r="N163" s="22">
        <f t="shared" si="69"/>
        <v>20</v>
      </c>
      <c r="O163" s="25">
        <v>3</v>
      </c>
      <c r="S163" s="24">
        <v>214288</v>
      </c>
      <c r="T163" s="115">
        <v>53572</v>
      </c>
      <c r="U163" s="17">
        <v>25</v>
      </c>
      <c r="V163" s="116">
        <v>107144</v>
      </c>
      <c r="W163" s="18">
        <v>50</v>
      </c>
      <c r="X163" s="117">
        <v>42858</v>
      </c>
      <c r="Y163" s="19">
        <v>20</v>
      </c>
      <c r="Z163" s="118">
        <v>10714</v>
      </c>
      <c r="AA163" s="20">
        <v>5</v>
      </c>
      <c r="AB163" s="21">
        <f t="shared" si="73"/>
        <v>53572</v>
      </c>
      <c r="AC163" s="22">
        <f t="shared" si="70"/>
        <v>25</v>
      </c>
      <c r="AD163" s="25">
        <v>3</v>
      </c>
      <c r="AI163" s="24">
        <v>214288</v>
      </c>
      <c r="AJ163" s="115">
        <v>85715</v>
      </c>
      <c r="AK163" s="17">
        <v>40</v>
      </c>
      <c r="AL163" s="116">
        <v>96430</v>
      </c>
      <c r="AM163" s="18">
        <v>45</v>
      </c>
      <c r="AN163" s="117">
        <v>21429</v>
      </c>
      <c r="AO163" s="19">
        <v>10</v>
      </c>
      <c r="AP163" s="118">
        <v>10714</v>
      </c>
      <c r="AQ163" s="20">
        <v>5</v>
      </c>
      <c r="AR163" s="21">
        <f t="shared" si="74"/>
        <v>32143</v>
      </c>
      <c r="AS163" s="22">
        <f t="shared" si="71"/>
        <v>15</v>
      </c>
      <c r="AT163" s="23">
        <v>2</v>
      </c>
    </row>
    <row r="164" spans="2:48" x14ac:dyDescent="0.35">
      <c r="B164" s="223"/>
      <c r="C164" s="24" t="s">
        <v>206</v>
      </c>
      <c r="D164" s="24">
        <v>509094</v>
      </c>
      <c r="E164" s="115">
        <v>254547</v>
      </c>
      <c r="F164" s="17">
        <v>50</v>
      </c>
      <c r="G164" s="116">
        <v>178183</v>
      </c>
      <c r="H164" s="18">
        <v>35</v>
      </c>
      <c r="I164" s="117">
        <v>50909</v>
      </c>
      <c r="J164" s="19">
        <v>10</v>
      </c>
      <c r="K164" s="118">
        <v>25455</v>
      </c>
      <c r="L164" s="20">
        <v>5</v>
      </c>
      <c r="M164" s="21">
        <f t="shared" si="72"/>
        <v>76364</v>
      </c>
      <c r="N164" s="22">
        <f t="shared" si="69"/>
        <v>15</v>
      </c>
      <c r="O164" s="23">
        <v>2</v>
      </c>
      <c r="S164" s="24">
        <v>509094</v>
      </c>
      <c r="T164" s="115">
        <v>178183</v>
      </c>
      <c r="U164" s="17">
        <v>35</v>
      </c>
      <c r="V164" s="116">
        <v>229092</v>
      </c>
      <c r="W164" s="18">
        <v>45</v>
      </c>
      <c r="X164" s="117">
        <v>76364</v>
      </c>
      <c r="Y164" s="19">
        <v>15</v>
      </c>
      <c r="Z164" s="118">
        <v>25455</v>
      </c>
      <c r="AA164" s="20">
        <v>5</v>
      </c>
      <c r="AB164" s="21">
        <f t="shared" si="73"/>
        <v>101819</v>
      </c>
      <c r="AC164" s="22">
        <f t="shared" si="70"/>
        <v>20</v>
      </c>
      <c r="AD164" s="25">
        <v>3</v>
      </c>
      <c r="AI164" s="24">
        <v>509094</v>
      </c>
      <c r="AJ164" s="115">
        <v>203638</v>
      </c>
      <c r="AK164" s="17">
        <v>40</v>
      </c>
      <c r="AL164" s="116">
        <v>229092</v>
      </c>
      <c r="AM164" s="18">
        <v>45</v>
      </c>
      <c r="AN164" s="117">
        <v>50909</v>
      </c>
      <c r="AO164" s="19">
        <v>10</v>
      </c>
      <c r="AP164" s="118">
        <v>25455</v>
      </c>
      <c r="AQ164" s="20">
        <v>5</v>
      </c>
      <c r="AR164" s="21">
        <f t="shared" si="74"/>
        <v>76364</v>
      </c>
      <c r="AS164" s="22">
        <f t="shared" si="71"/>
        <v>15</v>
      </c>
      <c r="AT164" s="23">
        <v>2</v>
      </c>
    </row>
    <row r="165" spans="2:48" x14ac:dyDescent="0.35">
      <c r="B165" s="223"/>
      <c r="C165" s="24" t="s">
        <v>207</v>
      </c>
      <c r="D165" s="24">
        <v>210976</v>
      </c>
      <c r="E165" s="124">
        <v>73842</v>
      </c>
      <c r="F165" s="47">
        <v>35</v>
      </c>
      <c r="G165" s="125">
        <v>84390</v>
      </c>
      <c r="H165" s="48">
        <v>40</v>
      </c>
      <c r="I165" s="126">
        <v>42195</v>
      </c>
      <c r="J165" s="49">
        <v>20</v>
      </c>
      <c r="K165" s="122">
        <v>10549</v>
      </c>
      <c r="L165" s="30">
        <v>5</v>
      </c>
      <c r="M165" s="21">
        <f t="shared" si="72"/>
        <v>52744</v>
      </c>
      <c r="N165" s="51">
        <f t="shared" si="69"/>
        <v>25</v>
      </c>
      <c r="O165" s="52">
        <v>3</v>
      </c>
      <c r="S165" s="24">
        <v>210976</v>
      </c>
      <c r="T165" s="124">
        <v>63293</v>
      </c>
      <c r="U165" s="47">
        <v>30</v>
      </c>
      <c r="V165" s="125">
        <v>84390</v>
      </c>
      <c r="W165" s="48">
        <v>40</v>
      </c>
      <c r="X165" s="126">
        <v>42195</v>
      </c>
      <c r="Y165" s="49">
        <v>20</v>
      </c>
      <c r="Z165" s="122">
        <v>21098</v>
      </c>
      <c r="AA165" s="30">
        <v>10</v>
      </c>
      <c r="AB165" s="21">
        <f t="shared" si="73"/>
        <v>63293</v>
      </c>
      <c r="AC165" s="51">
        <f t="shared" si="70"/>
        <v>30</v>
      </c>
      <c r="AD165" s="52">
        <v>3</v>
      </c>
      <c r="AI165" s="24">
        <v>210976</v>
      </c>
      <c r="AJ165" s="124">
        <v>105488</v>
      </c>
      <c r="AK165" s="47">
        <v>50</v>
      </c>
      <c r="AL165" s="125">
        <v>73842</v>
      </c>
      <c r="AM165" s="48">
        <v>35</v>
      </c>
      <c r="AN165" s="126">
        <v>21098</v>
      </c>
      <c r="AO165" s="49">
        <v>10</v>
      </c>
      <c r="AP165" s="122">
        <v>10549</v>
      </c>
      <c r="AQ165" s="30">
        <v>5</v>
      </c>
      <c r="AR165" s="50">
        <f t="shared" si="74"/>
        <v>31647</v>
      </c>
      <c r="AS165" s="51">
        <f t="shared" si="71"/>
        <v>15</v>
      </c>
      <c r="AT165" s="23">
        <v>2</v>
      </c>
    </row>
    <row r="166" spans="2:48" ht="15" thickBot="1" x14ac:dyDescent="0.4">
      <c r="B166" s="224"/>
      <c r="C166" s="54" t="s">
        <v>15</v>
      </c>
      <c r="D166" s="35">
        <f>SUM(D154:D165)</f>
        <v>2239366</v>
      </c>
      <c r="E166" s="56">
        <f>SUM(E154:E165)</f>
        <v>962670</v>
      </c>
      <c r="F166" s="37">
        <f>E166/D166*100</f>
        <v>42.988506568376941</v>
      </c>
      <c r="G166" s="75">
        <f>SUM(G154:G165)</f>
        <v>844876</v>
      </c>
      <c r="H166" s="39">
        <f>G166/D166*100</f>
        <v>37.728357043913327</v>
      </c>
      <c r="I166" s="76">
        <f>SUM(I154:I165)</f>
        <v>319853</v>
      </c>
      <c r="J166" s="41">
        <f>I166/D166*100</f>
        <v>14.283194439854851</v>
      </c>
      <c r="K166" s="77">
        <f>SUM(K154:K165)</f>
        <v>111969</v>
      </c>
      <c r="L166" s="84">
        <f>K166/D166*100</f>
        <v>5.0000312588473701</v>
      </c>
      <c r="M166" s="78">
        <f>SUM(M154:M165)</f>
        <v>431822</v>
      </c>
      <c r="N166" s="45">
        <f>M166/D166*100</f>
        <v>19.283225698702221</v>
      </c>
      <c r="O166" s="73"/>
      <c r="P166" s="108">
        <f>E166+G166+I166+K166</f>
        <v>2239368</v>
      </c>
      <c r="Q166" s="108">
        <f>D166-P166</f>
        <v>-2</v>
      </c>
      <c r="S166" s="35">
        <f>SUM(S154:S165)</f>
        <v>2239366</v>
      </c>
      <c r="T166" s="56">
        <f>SUM(T154:T165)</f>
        <v>762724</v>
      </c>
      <c r="U166" s="37">
        <f>T166/S166*100</f>
        <v>34.059818716547454</v>
      </c>
      <c r="V166" s="75">
        <f>SUM(V154:V165)</f>
        <v>954508</v>
      </c>
      <c r="W166" s="39">
        <f>V166/S166*100</f>
        <v>42.624028408040488</v>
      </c>
      <c r="X166" s="76">
        <f>SUM(X154:X165)</f>
        <v>374252</v>
      </c>
      <c r="Y166" s="41">
        <f>X166/S166*100</f>
        <v>16.712408779985051</v>
      </c>
      <c r="Z166" s="77">
        <f>SUM(Z154:Z165)</f>
        <v>147883</v>
      </c>
      <c r="AA166" s="84">
        <f>Z166/S166*100</f>
        <v>6.6037887509232522</v>
      </c>
      <c r="AB166" s="78">
        <f>SUM(AB154:AB165)</f>
        <v>522135</v>
      </c>
      <c r="AC166" s="45">
        <f>AB166/S166*100</f>
        <v>23.316197530908305</v>
      </c>
      <c r="AD166" s="73"/>
      <c r="AE166" s="108">
        <f>T166+V166+X166+Z166</f>
        <v>2239367</v>
      </c>
      <c r="AF166" s="108">
        <f>S166-AE166</f>
        <v>-1</v>
      </c>
      <c r="AI166" s="35">
        <f>SUM(AI154:AI165)</f>
        <v>2239366</v>
      </c>
      <c r="AJ166" s="56">
        <f>SUM(AJ154:AJ165)</f>
        <v>945733</v>
      </c>
      <c r="AK166" s="37">
        <f>AJ166/AI166*100</f>
        <v>42.232176428506996</v>
      </c>
      <c r="AL166" s="75">
        <f>SUM(AL154:AL165)</f>
        <v>950340</v>
      </c>
      <c r="AM166" s="39">
        <f>AL166/AI166*100</f>
        <v>42.437904299699113</v>
      </c>
      <c r="AN166" s="76">
        <f>SUM(AN154:AN165)</f>
        <v>225083</v>
      </c>
      <c r="AO166" s="41">
        <f>AN166/AI166*100</f>
        <v>10.051193060893128</v>
      </c>
      <c r="AP166" s="77">
        <f>SUM(AP154:AP165)</f>
        <v>118211</v>
      </c>
      <c r="AQ166" s="84">
        <f>AP166/AI166*100</f>
        <v>5.2787708663970072</v>
      </c>
      <c r="AR166" s="78">
        <f>SUM(AR154:AR165)</f>
        <v>343294</v>
      </c>
      <c r="AS166" s="45">
        <f>AR166/AI166*100</f>
        <v>15.329963927290136</v>
      </c>
      <c r="AT166" s="73"/>
      <c r="AU166" s="108">
        <f>AJ166+AL166+AN166+AP166</f>
        <v>2239367</v>
      </c>
      <c r="AV166" s="108">
        <f>AI166-AU166</f>
        <v>-1</v>
      </c>
    </row>
    <row r="167" spans="2:48" x14ac:dyDescent="0.35">
      <c r="B167" s="222" t="s">
        <v>45</v>
      </c>
      <c r="C167" s="132" t="s">
        <v>46</v>
      </c>
      <c r="D167" s="9">
        <v>934672</v>
      </c>
      <c r="E167" s="111">
        <v>654270</v>
      </c>
      <c r="F167" s="10">
        <v>70</v>
      </c>
      <c r="G167" s="112">
        <v>186934</v>
      </c>
      <c r="H167" s="11">
        <v>20</v>
      </c>
      <c r="I167" s="113">
        <v>46734</v>
      </c>
      <c r="J167" s="12">
        <v>5</v>
      </c>
      <c r="K167" s="114">
        <v>46734</v>
      </c>
      <c r="L167" s="13">
        <v>5</v>
      </c>
      <c r="M167" s="14">
        <f>I167+K167</f>
        <v>93468</v>
      </c>
      <c r="N167" s="15">
        <f t="shared" si="69"/>
        <v>10</v>
      </c>
      <c r="O167" s="46">
        <v>2</v>
      </c>
      <c r="S167" s="9">
        <v>934672</v>
      </c>
      <c r="T167" s="111">
        <v>607537</v>
      </c>
      <c r="U167" s="10">
        <v>65</v>
      </c>
      <c r="V167" s="112">
        <v>233668</v>
      </c>
      <c r="W167" s="11">
        <v>25</v>
      </c>
      <c r="X167" s="113">
        <v>93467</v>
      </c>
      <c r="Y167" s="12">
        <v>10</v>
      </c>
      <c r="Z167" s="114">
        <v>0</v>
      </c>
      <c r="AA167" s="13">
        <v>0</v>
      </c>
      <c r="AB167" s="14">
        <f>X167+Z167</f>
        <v>93467</v>
      </c>
      <c r="AC167" s="15">
        <f t="shared" ref="AC167:AC173" si="75">AA167+Y167</f>
        <v>10</v>
      </c>
      <c r="AD167" s="46">
        <v>2</v>
      </c>
      <c r="AI167" s="9">
        <v>934672</v>
      </c>
      <c r="AJ167" s="111">
        <v>654270</v>
      </c>
      <c r="AK167" s="10">
        <v>70</v>
      </c>
      <c r="AL167" s="112">
        <v>186934</v>
      </c>
      <c r="AM167" s="11">
        <v>20</v>
      </c>
      <c r="AN167" s="113">
        <v>93467</v>
      </c>
      <c r="AO167" s="12">
        <v>10</v>
      </c>
      <c r="AP167" s="114">
        <v>0</v>
      </c>
      <c r="AQ167" s="13">
        <v>0</v>
      </c>
      <c r="AR167" s="14">
        <f>AN167+AP167</f>
        <v>93467</v>
      </c>
      <c r="AS167" s="15">
        <f t="shared" ref="AS167:AS173" si="76">AQ167+AO167</f>
        <v>10</v>
      </c>
      <c r="AT167" s="46">
        <v>2</v>
      </c>
    </row>
    <row r="168" spans="2:48" x14ac:dyDescent="0.35">
      <c r="B168" s="223"/>
      <c r="C168" s="110" t="s">
        <v>208</v>
      </c>
      <c r="D168" s="24">
        <v>1529463</v>
      </c>
      <c r="E168" s="115">
        <v>841205</v>
      </c>
      <c r="F168" s="17">
        <v>55</v>
      </c>
      <c r="G168" s="116">
        <v>382366</v>
      </c>
      <c r="H168" s="18">
        <v>25</v>
      </c>
      <c r="I168" s="117">
        <v>229419</v>
      </c>
      <c r="J168" s="19">
        <v>15</v>
      </c>
      <c r="K168" s="118">
        <v>76473</v>
      </c>
      <c r="L168" s="20">
        <v>5</v>
      </c>
      <c r="M168" s="21">
        <f>I168+K168</f>
        <v>305892</v>
      </c>
      <c r="N168" s="22">
        <f t="shared" si="69"/>
        <v>20</v>
      </c>
      <c r="O168" s="25">
        <v>3</v>
      </c>
      <c r="S168" s="24">
        <v>1529463</v>
      </c>
      <c r="T168" s="115">
        <v>764732</v>
      </c>
      <c r="U168" s="17">
        <v>50</v>
      </c>
      <c r="V168" s="116">
        <v>458839</v>
      </c>
      <c r="W168" s="18">
        <v>30</v>
      </c>
      <c r="X168" s="117">
        <v>229419</v>
      </c>
      <c r="Y168" s="19">
        <v>15</v>
      </c>
      <c r="Z168" s="118">
        <v>76473</v>
      </c>
      <c r="AA168" s="20">
        <v>5</v>
      </c>
      <c r="AB168" s="21">
        <f>X168+Z168</f>
        <v>305892</v>
      </c>
      <c r="AC168" s="22">
        <f t="shared" si="75"/>
        <v>20</v>
      </c>
      <c r="AD168" s="25">
        <v>3</v>
      </c>
      <c r="AI168" s="24">
        <v>1529463</v>
      </c>
      <c r="AJ168" s="115">
        <v>841205</v>
      </c>
      <c r="AK168" s="17">
        <v>55</v>
      </c>
      <c r="AL168" s="116">
        <v>382366</v>
      </c>
      <c r="AM168" s="18">
        <v>25</v>
      </c>
      <c r="AN168" s="117">
        <v>229419</v>
      </c>
      <c r="AO168" s="19">
        <v>15</v>
      </c>
      <c r="AP168" s="118">
        <v>76473</v>
      </c>
      <c r="AQ168" s="20">
        <v>5</v>
      </c>
      <c r="AR168" s="21">
        <f>AN168+AP168</f>
        <v>305892</v>
      </c>
      <c r="AS168" s="22">
        <f t="shared" si="76"/>
        <v>20</v>
      </c>
      <c r="AT168" s="25">
        <v>3</v>
      </c>
    </row>
    <row r="169" spans="2:48" x14ac:dyDescent="0.35">
      <c r="B169" s="223"/>
      <c r="C169" s="110" t="s">
        <v>47</v>
      </c>
      <c r="D169" s="24">
        <v>1189583</v>
      </c>
      <c r="E169" s="115">
        <v>713750</v>
      </c>
      <c r="F169" s="17">
        <v>60</v>
      </c>
      <c r="G169" s="116">
        <v>356875</v>
      </c>
      <c r="H169" s="18">
        <v>30</v>
      </c>
      <c r="I169" s="117">
        <v>118958</v>
      </c>
      <c r="J169" s="19">
        <v>10</v>
      </c>
      <c r="K169" s="118">
        <v>0</v>
      </c>
      <c r="L169" s="20">
        <v>0</v>
      </c>
      <c r="M169" s="21">
        <f t="shared" ref="M169:M173" si="77">I169+K169</f>
        <v>118958</v>
      </c>
      <c r="N169" s="22">
        <f t="shared" si="69"/>
        <v>10</v>
      </c>
      <c r="O169" s="23">
        <v>2</v>
      </c>
      <c r="S169" s="24">
        <v>1189583</v>
      </c>
      <c r="T169" s="115">
        <v>654271</v>
      </c>
      <c r="U169" s="17">
        <v>55</v>
      </c>
      <c r="V169" s="116">
        <v>297396</v>
      </c>
      <c r="W169" s="18">
        <v>25</v>
      </c>
      <c r="X169" s="117">
        <v>178437</v>
      </c>
      <c r="Y169" s="19">
        <v>15</v>
      </c>
      <c r="Z169" s="118">
        <v>59479</v>
      </c>
      <c r="AA169" s="20">
        <v>5</v>
      </c>
      <c r="AB169" s="21">
        <f t="shared" ref="AB169:AB173" si="78">X169+Z169</f>
        <v>237916</v>
      </c>
      <c r="AC169" s="22">
        <f t="shared" si="75"/>
        <v>20</v>
      </c>
      <c r="AD169" s="25">
        <v>3</v>
      </c>
      <c r="AI169" s="24">
        <v>1189583</v>
      </c>
      <c r="AJ169" s="115">
        <v>654271</v>
      </c>
      <c r="AK169" s="17">
        <v>55</v>
      </c>
      <c r="AL169" s="116">
        <v>356875</v>
      </c>
      <c r="AM169" s="18">
        <v>30</v>
      </c>
      <c r="AN169" s="117">
        <v>118958</v>
      </c>
      <c r="AO169" s="19">
        <v>10</v>
      </c>
      <c r="AP169" s="118">
        <v>59479</v>
      </c>
      <c r="AQ169" s="20">
        <v>5</v>
      </c>
      <c r="AR169" s="21">
        <f t="shared" ref="AR169:AR173" si="79">AN169+AP169</f>
        <v>178437</v>
      </c>
      <c r="AS169" s="22">
        <f t="shared" si="76"/>
        <v>15</v>
      </c>
      <c r="AT169" s="23">
        <v>2</v>
      </c>
    </row>
    <row r="170" spans="2:48" x14ac:dyDescent="0.35">
      <c r="B170" s="223"/>
      <c r="C170" s="110" t="s">
        <v>45</v>
      </c>
      <c r="D170" s="24">
        <v>1019642</v>
      </c>
      <c r="E170" s="115">
        <v>611785</v>
      </c>
      <c r="F170" s="17">
        <v>60</v>
      </c>
      <c r="G170" s="116">
        <v>305893</v>
      </c>
      <c r="H170" s="18">
        <v>30</v>
      </c>
      <c r="I170" s="117">
        <v>101964</v>
      </c>
      <c r="J170" s="19">
        <v>10</v>
      </c>
      <c r="K170" s="118">
        <v>0</v>
      </c>
      <c r="L170" s="20">
        <v>0</v>
      </c>
      <c r="M170" s="21">
        <f t="shared" si="77"/>
        <v>101964</v>
      </c>
      <c r="N170" s="22">
        <f t="shared" si="69"/>
        <v>10</v>
      </c>
      <c r="O170" s="23">
        <v>2</v>
      </c>
      <c r="S170" s="24">
        <v>1019642</v>
      </c>
      <c r="T170" s="115">
        <v>560803</v>
      </c>
      <c r="U170" s="17">
        <v>55</v>
      </c>
      <c r="V170" s="116">
        <v>254911</v>
      </c>
      <c r="W170" s="18">
        <v>25</v>
      </c>
      <c r="X170" s="117">
        <v>152946</v>
      </c>
      <c r="Y170" s="19">
        <v>15</v>
      </c>
      <c r="Z170" s="118">
        <v>50982</v>
      </c>
      <c r="AA170" s="20">
        <v>5</v>
      </c>
      <c r="AB170" s="21">
        <f t="shared" si="78"/>
        <v>203928</v>
      </c>
      <c r="AC170" s="22">
        <f t="shared" si="75"/>
        <v>20</v>
      </c>
      <c r="AD170" s="25">
        <v>3</v>
      </c>
      <c r="AI170" s="24">
        <v>1019642</v>
      </c>
      <c r="AJ170" s="115">
        <v>560803</v>
      </c>
      <c r="AK170" s="17">
        <v>55</v>
      </c>
      <c r="AL170" s="116">
        <v>305893</v>
      </c>
      <c r="AM170" s="18">
        <v>30</v>
      </c>
      <c r="AN170" s="117">
        <v>101964</v>
      </c>
      <c r="AO170" s="19">
        <v>10</v>
      </c>
      <c r="AP170" s="118">
        <v>50982</v>
      </c>
      <c r="AQ170" s="20">
        <v>5</v>
      </c>
      <c r="AR170" s="21">
        <f t="shared" si="79"/>
        <v>152946</v>
      </c>
      <c r="AS170" s="22">
        <f t="shared" si="76"/>
        <v>15</v>
      </c>
      <c r="AT170" s="23">
        <v>2</v>
      </c>
    </row>
    <row r="171" spans="2:48" x14ac:dyDescent="0.35">
      <c r="B171" s="223"/>
      <c r="C171" s="110" t="s">
        <v>209</v>
      </c>
      <c r="D171" s="24">
        <v>1359523</v>
      </c>
      <c r="E171" s="115">
        <v>951666</v>
      </c>
      <c r="F171" s="17">
        <v>70</v>
      </c>
      <c r="G171" s="116">
        <v>271905</v>
      </c>
      <c r="H171" s="18">
        <v>20</v>
      </c>
      <c r="I171" s="117">
        <v>135952</v>
      </c>
      <c r="J171" s="19">
        <v>10</v>
      </c>
      <c r="K171" s="118">
        <v>0</v>
      </c>
      <c r="L171" s="20">
        <v>0</v>
      </c>
      <c r="M171" s="21">
        <f t="shared" si="77"/>
        <v>135952</v>
      </c>
      <c r="N171" s="22">
        <f t="shared" si="69"/>
        <v>10</v>
      </c>
      <c r="O171" s="23">
        <v>2</v>
      </c>
      <c r="S171" s="24">
        <v>1359523</v>
      </c>
      <c r="T171" s="115">
        <v>815714</v>
      </c>
      <c r="U171" s="17">
        <v>60</v>
      </c>
      <c r="V171" s="116">
        <v>271905</v>
      </c>
      <c r="W171" s="18">
        <v>20</v>
      </c>
      <c r="X171" s="117">
        <v>203928</v>
      </c>
      <c r="Y171" s="19">
        <v>15</v>
      </c>
      <c r="Z171" s="118">
        <v>67976</v>
      </c>
      <c r="AA171" s="20">
        <v>5</v>
      </c>
      <c r="AB171" s="21">
        <f t="shared" si="78"/>
        <v>271904</v>
      </c>
      <c r="AC171" s="22">
        <f t="shared" si="75"/>
        <v>20</v>
      </c>
      <c r="AD171" s="25">
        <v>3</v>
      </c>
      <c r="AI171" s="24">
        <v>1359523</v>
      </c>
      <c r="AJ171" s="115">
        <v>883690</v>
      </c>
      <c r="AK171" s="17">
        <v>65</v>
      </c>
      <c r="AL171" s="116">
        <v>271905</v>
      </c>
      <c r="AM171" s="18">
        <v>20</v>
      </c>
      <c r="AN171" s="117">
        <v>135952</v>
      </c>
      <c r="AO171" s="19">
        <v>10</v>
      </c>
      <c r="AP171" s="118">
        <v>67976</v>
      </c>
      <c r="AQ171" s="20">
        <v>5</v>
      </c>
      <c r="AR171" s="21">
        <f t="shared" si="79"/>
        <v>203928</v>
      </c>
      <c r="AS171" s="22">
        <f t="shared" si="76"/>
        <v>15</v>
      </c>
      <c r="AT171" s="23">
        <v>2</v>
      </c>
    </row>
    <row r="172" spans="2:48" x14ac:dyDescent="0.35">
      <c r="B172" s="223"/>
      <c r="C172" s="110" t="s">
        <v>210</v>
      </c>
      <c r="D172" s="24">
        <v>1614434</v>
      </c>
      <c r="E172" s="115">
        <v>1049382</v>
      </c>
      <c r="F172" s="17">
        <v>65</v>
      </c>
      <c r="G172" s="116">
        <v>322887</v>
      </c>
      <c r="H172" s="18">
        <v>20</v>
      </c>
      <c r="I172" s="117">
        <v>161443</v>
      </c>
      <c r="J172" s="19">
        <v>10</v>
      </c>
      <c r="K172" s="118">
        <v>80722</v>
      </c>
      <c r="L172" s="20">
        <v>5</v>
      </c>
      <c r="M172" s="21">
        <f t="shared" si="77"/>
        <v>242165</v>
      </c>
      <c r="N172" s="22">
        <f t="shared" si="69"/>
        <v>15</v>
      </c>
      <c r="O172" s="23">
        <v>2</v>
      </c>
      <c r="S172" s="24">
        <v>1614434</v>
      </c>
      <c r="T172" s="115">
        <v>887939</v>
      </c>
      <c r="U172" s="17">
        <v>55</v>
      </c>
      <c r="V172" s="116">
        <v>403609</v>
      </c>
      <c r="W172" s="18">
        <v>25</v>
      </c>
      <c r="X172" s="117">
        <v>242165</v>
      </c>
      <c r="Y172" s="19">
        <v>15</v>
      </c>
      <c r="Z172" s="118">
        <v>80722</v>
      </c>
      <c r="AA172" s="20">
        <v>5</v>
      </c>
      <c r="AB172" s="21">
        <f t="shared" si="78"/>
        <v>322887</v>
      </c>
      <c r="AC172" s="22">
        <f t="shared" si="75"/>
        <v>20</v>
      </c>
      <c r="AD172" s="25">
        <v>3</v>
      </c>
      <c r="AI172" s="24">
        <v>1614434</v>
      </c>
      <c r="AJ172" s="115">
        <v>887939</v>
      </c>
      <c r="AK172" s="17">
        <v>55</v>
      </c>
      <c r="AL172" s="116">
        <v>484330</v>
      </c>
      <c r="AM172" s="18">
        <v>30</v>
      </c>
      <c r="AN172" s="117">
        <v>161443</v>
      </c>
      <c r="AO172" s="19">
        <v>10</v>
      </c>
      <c r="AP172" s="118">
        <v>80722</v>
      </c>
      <c r="AQ172" s="20">
        <v>5</v>
      </c>
      <c r="AR172" s="21">
        <f t="shared" si="79"/>
        <v>242165</v>
      </c>
      <c r="AS172" s="22">
        <f t="shared" si="76"/>
        <v>15</v>
      </c>
      <c r="AT172" s="23">
        <v>2</v>
      </c>
    </row>
    <row r="173" spans="2:48" x14ac:dyDescent="0.35">
      <c r="B173" s="223"/>
      <c r="C173" s="24" t="s">
        <v>211</v>
      </c>
      <c r="D173" s="24">
        <v>849702</v>
      </c>
      <c r="E173" s="124">
        <v>467336</v>
      </c>
      <c r="F173" s="47">
        <v>55</v>
      </c>
      <c r="G173" s="125">
        <v>212426</v>
      </c>
      <c r="H173" s="48">
        <v>25</v>
      </c>
      <c r="I173" s="126">
        <v>127455</v>
      </c>
      <c r="J173" s="49">
        <v>15</v>
      </c>
      <c r="K173" s="122">
        <v>42485</v>
      </c>
      <c r="L173" s="30">
        <v>5</v>
      </c>
      <c r="M173" s="50">
        <f t="shared" si="77"/>
        <v>169940</v>
      </c>
      <c r="N173" s="51">
        <f t="shared" si="69"/>
        <v>20</v>
      </c>
      <c r="O173" s="52">
        <v>3</v>
      </c>
      <c r="S173" s="24">
        <v>849702</v>
      </c>
      <c r="T173" s="124">
        <v>467336</v>
      </c>
      <c r="U173" s="47">
        <v>55</v>
      </c>
      <c r="V173" s="125">
        <v>212426</v>
      </c>
      <c r="W173" s="48">
        <v>25</v>
      </c>
      <c r="X173" s="126">
        <v>127455</v>
      </c>
      <c r="Y173" s="49">
        <v>15</v>
      </c>
      <c r="Z173" s="122">
        <v>42485</v>
      </c>
      <c r="AA173" s="30">
        <v>5</v>
      </c>
      <c r="AB173" s="50">
        <f t="shared" si="78"/>
        <v>169940</v>
      </c>
      <c r="AC173" s="51">
        <f t="shared" si="75"/>
        <v>20</v>
      </c>
      <c r="AD173" s="52">
        <v>3</v>
      </c>
      <c r="AI173" s="24">
        <v>849702</v>
      </c>
      <c r="AJ173" s="124">
        <v>467336</v>
      </c>
      <c r="AK173" s="47">
        <v>55</v>
      </c>
      <c r="AL173" s="125">
        <v>212426</v>
      </c>
      <c r="AM173" s="48">
        <v>25</v>
      </c>
      <c r="AN173" s="126">
        <v>127455</v>
      </c>
      <c r="AO173" s="49">
        <v>15</v>
      </c>
      <c r="AP173" s="122">
        <v>42485</v>
      </c>
      <c r="AQ173" s="30">
        <v>5</v>
      </c>
      <c r="AR173" s="50">
        <f t="shared" si="79"/>
        <v>169940</v>
      </c>
      <c r="AS173" s="51">
        <f t="shared" si="76"/>
        <v>20</v>
      </c>
      <c r="AT173" s="52">
        <v>3</v>
      </c>
    </row>
    <row r="174" spans="2:48" ht="15" thickBot="1" x14ac:dyDescent="0.4">
      <c r="B174" s="224"/>
      <c r="C174" s="54" t="s">
        <v>15</v>
      </c>
      <c r="D174" s="35">
        <f>SUM(D167:D173)</f>
        <v>8497019</v>
      </c>
      <c r="E174" s="79">
        <f>SUM(E167:E173)</f>
        <v>5289394</v>
      </c>
      <c r="F174" s="37">
        <f>E174/D174*100</f>
        <v>62.249996145707101</v>
      </c>
      <c r="G174" s="80">
        <f>SUM(G167:G173)</f>
        <v>2039286</v>
      </c>
      <c r="H174" s="39">
        <f>G174/D174*100</f>
        <v>24.000016947119924</v>
      </c>
      <c r="I174" s="81">
        <f>SUM(I167:I173)</f>
        <v>921925</v>
      </c>
      <c r="J174" s="41">
        <f>I174/D174*100</f>
        <v>10.849981622966832</v>
      </c>
      <c r="K174" s="82">
        <f>SUM(K167:K173)</f>
        <v>246414</v>
      </c>
      <c r="L174" s="84">
        <f>K174/D174*100</f>
        <v>2.9000052842061432</v>
      </c>
      <c r="M174" s="83">
        <f>SUM(M167:M173)</f>
        <v>1168339</v>
      </c>
      <c r="N174" s="45">
        <f>M174/D174*100</f>
        <v>13.749986907172977</v>
      </c>
      <c r="O174" s="73"/>
      <c r="P174" s="108">
        <f>E174+G174+I174+K174</f>
        <v>8497019</v>
      </c>
      <c r="Q174" s="108">
        <f>D174-P174</f>
        <v>0</v>
      </c>
      <c r="S174" s="35">
        <f>SUM(S167:S173)</f>
        <v>8497019</v>
      </c>
      <c r="T174" s="79">
        <f>SUM(T167:T173)</f>
        <v>4758332</v>
      </c>
      <c r="U174" s="37">
        <f>T174/S174*100</f>
        <v>56.000016005613261</v>
      </c>
      <c r="V174" s="80">
        <f>SUM(V167:V173)</f>
        <v>2132754</v>
      </c>
      <c r="W174" s="39">
        <f>V174/S174*100</f>
        <v>25.10002625626705</v>
      </c>
      <c r="X174" s="81">
        <f>SUM(X167:X173)</f>
        <v>1227817</v>
      </c>
      <c r="Y174" s="41">
        <f>X174/S174*100</f>
        <v>14.449973573084868</v>
      </c>
      <c r="Z174" s="82">
        <f>SUM(Z167:Z173)</f>
        <v>378117</v>
      </c>
      <c r="AA174" s="84">
        <f>Z174/S174*100</f>
        <v>4.4499959338681014</v>
      </c>
      <c r="AB174" s="83">
        <f>SUM(AB167:AB173)</f>
        <v>1605934</v>
      </c>
      <c r="AC174" s="45">
        <f>AB174/S174*100</f>
        <v>18.899969506952967</v>
      </c>
      <c r="AD174" s="73"/>
      <c r="AE174" s="108">
        <f>T174+V174+X174+Z174</f>
        <v>8497020</v>
      </c>
      <c r="AF174" s="108">
        <f>S174-AE174</f>
        <v>-1</v>
      </c>
      <c r="AI174" s="35">
        <f>SUM(AI167:AI173)</f>
        <v>8497019</v>
      </c>
      <c r="AJ174" s="79">
        <f>SUM(AJ167:AJ173)</f>
        <v>4949514</v>
      </c>
      <c r="AK174" s="37">
        <f>AJ174/AI174*100</f>
        <v>58.250005090020395</v>
      </c>
      <c r="AL174" s="80">
        <f>SUM(AL167:AL173)</f>
        <v>2200729</v>
      </c>
      <c r="AM174" s="39">
        <f>AL174/AI174*100</f>
        <v>25.900012698571111</v>
      </c>
      <c r="AN174" s="81">
        <f>SUM(AN167:AN173)</f>
        <v>968658</v>
      </c>
      <c r="AO174" s="41">
        <f>AN174/AI174*100</f>
        <v>11.399974508707112</v>
      </c>
      <c r="AP174" s="82">
        <f>SUM(AP167:AP173)</f>
        <v>378117</v>
      </c>
      <c r="AQ174" s="84">
        <f>AP174/AI174*100</f>
        <v>4.4499959338681014</v>
      </c>
      <c r="AR174" s="83">
        <f>SUM(AR167:AR173)</f>
        <v>1346775</v>
      </c>
      <c r="AS174" s="45">
        <f>AR174/AI174*100</f>
        <v>15.849970442575215</v>
      </c>
      <c r="AT174" s="73"/>
      <c r="AU174" s="108">
        <f>AJ174+AL174+AN174+AP174</f>
        <v>8497018</v>
      </c>
      <c r="AV174" s="108">
        <f>AI174-AU174</f>
        <v>1</v>
      </c>
    </row>
    <row r="175" spans="2:48" x14ac:dyDescent="0.35">
      <c r="B175" s="222" t="s">
        <v>48</v>
      </c>
      <c r="C175" s="9" t="s">
        <v>212</v>
      </c>
      <c r="D175" s="9">
        <v>204322</v>
      </c>
      <c r="E175" s="111">
        <v>91945</v>
      </c>
      <c r="F175" s="10">
        <v>45</v>
      </c>
      <c r="G175" s="112">
        <v>71513</v>
      </c>
      <c r="H175" s="11">
        <v>35</v>
      </c>
      <c r="I175" s="113">
        <v>30648</v>
      </c>
      <c r="J175" s="12">
        <v>15</v>
      </c>
      <c r="K175" s="114">
        <v>10216</v>
      </c>
      <c r="L175" s="13">
        <v>5</v>
      </c>
      <c r="M175" s="14">
        <f>I175+K175</f>
        <v>40864</v>
      </c>
      <c r="N175" s="15">
        <f t="shared" si="69"/>
        <v>20</v>
      </c>
      <c r="O175" s="16">
        <v>3</v>
      </c>
      <c r="S175" s="9">
        <v>204322</v>
      </c>
      <c r="T175" s="111">
        <v>51081</v>
      </c>
      <c r="U175" s="10">
        <v>25</v>
      </c>
      <c r="V175" s="112">
        <v>81729</v>
      </c>
      <c r="W175" s="11">
        <v>40</v>
      </c>
      <c r="X175" s="113">
        <v>61297</v>
      </c>
      <c r="Y175" s="12">
        <v>30</v>
      </c>
      <c r="Z175" s="114">
        <v>10216</v>
      </c>
      <c r="AA175" s="13">
        <v>5</v>
      </c>
      <c r="AB175" s="14">
        <f>X175+Z175</f>
        <v>71513</v>
      </c>
      <c r="AC175" s="15">
        <f t="shared" ref="AC175:AC181" si="80">AA175+Y175</f>
        <v>35</v>
      </c>
      <c r="AD175" s="16">
        <v>3</v>
      </c>
      <c r="AI175" s="9">
        <v>204322</v>
      </c>
      <c r="AJ175" s="111">
        <v>112377</v>
      </c>
      <c r="AK175" s="10">
        <v>55</v>
      </c>
      <c r="AL175" s="112">
        <v>71513</v>
      </c>
      <c r="AM175" s="11">
        <v>35</v>
      </c>
      <c r="AN175" s="113">
        <v>20432</v>
      </c>
      <c r="AO175" s="12">
        <v>10</v>
      </c>
      <c r="AP175" s="114">
        <v>0</v>
      </c>
      <c r="AQ175" s="13">
        <v>0</v>
      </c>
      <c r="AR175" s="14">
        <f>AN175+AP175</f>
        <v>20432</v>
      </c>
      <c r="AS175" s="15">
        <f t="shared" ref="AS175:AS181" si="81">AQ175+AO175</f>
        <v>10</v>
      </c>
      <c r="AT175" s="23">
        <v>2</v>
      </c>
    </row>
    <row r="176" spans="2:48" x14ac:dyDescent="0.35">
      <c r="B176" s="223"/>
      <c r="C176" s="24" t="s">
        <v>213</v>
      </c>
      <c r="D176" s="24">
        <v>110574</v>
      </c>
      <c r="E176" s="115">
        <v>44230</v>
      </c>
      <c r="F176" s="17">
        <v>40</v>
      </c>
      <c r="G176" s="116">
        <v>49758</v>
      </c>
      <c r="H176" s="18">
        <v>45</v>
      </c>
      <c r="I176" s="117">
        <v>11057</v>
      </c>
      <c r="J176" s="19">
        <v>10</v>
      </c>
      <c r="K176" s="118">
        <v>5529</v>
      </c>
      <c r="L176" s="20">
        <v>5</v>
      </c>
      <c r="M176" s="21">
        <f>I176+K176</f>
        <v>16586</v>
      </c>
      <c r="N176" s="22">
        <f t="shared" si="69"/>
        <v>15</v>
      </c>
      <c r="O176" s="23">
        <v>2</v>
      </c>
      <c r="S176" s="24">
        <v>110574</v>
      </c>
      <c r="T176" s="115">
        <v>38701</v>
      </c>
      <c r="U176" s="17">
        <v>35</v>
      </c>
      <c r="V176" s="116">
        <v>44230</v>
      </c>
      <c r="W176" s="18">
        <v>40</v>
      </c>
      <c r="X176" s="117">
        <v>22115</v>
      </c>
      <c r="Y176" s="19">
        <v>20</v>
      </c>
      <c r="Z176" s="118">
        <v>5529</v>
      </c>
      <c r="AA176" s="20">
        <v>5</v>
      </c>
      <c r="AB176" s="21">
        <f>X176+Z176</f>
        <v>27644</v>
      </c>
      <c r="AC176" s="22">
        <f t="shared" si="80"/>
        <v>25</v>
      </c>
      <c r="AD176" s="25">
        <v>3</v>
      </c>
      <c r="AI176" s="24">
        <v>110574</v>
      </c>
      <c r="AJ176" s="115">
        <v>55287</v>
      </c>
      <c r="AK176" s="17">
        <v>50</v>
      </c>
      <c r="AL176" s="116">
        <v>44230</v>
      </c>
      <c r="AM176" s="18">
        <v>40</v>
      </c>
      <c r="AN176" s="117">
        <v>11057</v>
      </c>
      <c r="AO176" s="19">
        <v>10</v>
      </c>
      <c r="AP176" s="118">
        <v>0</v>
      </c>
      <c r="AQ176" s="20">
        <v>0</v>
      </c>
      <c r="AR176" s="21">
        <f>AN176+AP176</f>
        <v>11057</v>
      </c>
      <c r="AS176" s="22">
        <f t="shared" si="81"/>
        <v>10</v>
      </c>
      <c r="AT176" s="23">
        <v>2</v>
      </c>
    </row>
    <row r="177" spans="2:48" x14ac:dyDescent="0.35">
      <c r="B177" s="223"/>
      <c r="C177" s="24" t="s">
        <v>214</v>
      </c>
      <c r="D177" s="24">
        <v>300474</v>
      </c>
      <c r="E177" s="115">
        <v>120190</v>
      </c>
      <c r="F177" s="17">
        <v>40</v>
      </c>
      <c r="G177" s="116">
        <v>135213</v>
      </c>
      <c r="H177" s="18">
        <v>45</v>
      </c>
      <c r="I177" s="117">
        <v>45071</v>
      </c>
      <c r="J177" s="19">
        <v>15</v>
      </c>
      <c r="K177" s="118">
        <v>0</v>
      </c>
      <c r="L177" s="20">
        <v>0</v>
      </c>
      <c r="M177" s="21">
        <f t="shared" ref="M177:M181" si="82">I177+K177</f>
        <v>45071</v>
      </c>
      <c r="N177" s="22">
        <f t="shared" si="69"/>
        <v>15</v>
      </c>
      <c r="O177" s="23">
        <v>2</v>
      </c>
      <c r="S177" s="24">
        <v>300474</v>
      </c>
      <c r="T177" s="115">
        <v>120190</v>
      </c>
      <c r="U177" s="17">
        <v>40</v>
      </c>
      <c r="V177" s="116">
        <v>135213</v>
      </c>
      <c r="W177" s="18">
        <v>45</v>
      </c>
      <c r="X177" s="117">
        <v>45071</v>
      </c>
      <c r="Y177" s="19">
        <v>15</v>
      </c>
      <c r="Z177" s="118">
        <v>0</v>
      </c>
      <c r="AA177" s="20">
        <v>0</v>
      </c>
      <c r="AB177" s="21">
        <f t="shared" ref="AB177:AB181" si="83">X177+Z177</f>
        <v>45071</v>
      </c>
      <c r="AC177" s="22">
        <f t="shared" si="80"/>
        <v>15</v>
      </c>
      <c r="AD177" s="23">
        <v>2</v>
      </c>
      <c r="AI177" s="24">
        <v>300474</v>
      </c>
      <c r="AJ177" s="115">
        <v>150237</v>
      </c>
      <c r="AK177" s="17">
        <v>50</v>
      </c>
      <c r="AL177" s="116">
        <v>120190</v>
      </c>
      <c r="AM177" s="18">
        <v>40</v>
      </c>
      <c r="AN177" s="117">
        <v>30047</v>
      </c>
      <c r="AO177" s="19">
        <v>10</v>
      </c>
      <c r="AP177" s="118">
        <v>0</v>
      </c>
      <c r="AQ177" s="20">
        <v>0</v>
      </c>
      <c r="AR177" s="21">
        <f t="shared" ref="AR177:AR181" si="84">AN177+AP177</f>
        <v>30047</v>
      </c>
      <c r="AS177" s="22">
        <f t="shared" si="81"/>
        <v>10</v>
      </c>
      <c r="AT177" s="23">
        <v>2</v>
      </c>
    </row>
    <row r="178" spans="2:48" x14ac:dyDescent="0.35">
      <c r="B178" s="223"/>
      <c r="C178" s="24" t="s">
        <v>215</v>
      </c>
      <c r="D178" s="24">
        <v>329319</v>
      </c>
      <c r="E178" s="115">
        <v>230523</v>
      </c>
      <c r="F178" s="17">
        <v>70</v>
      </c>
      <c r="G178" s="116">
        <v>82330</v>
      </c>
      <c r="H178" s="18">
        <v>25</v>
      </c>
      <c r="I178" s="117">
        <v>16466</v>
      </c>
      <c r="J178" s="19">
        <v>5</v>
      </c>
      <c r="K178" s="118">
        <v>0</v>
      </c>
      <c r="L178" s="20">
        <v>0</v>
      </c>
      <c r="M178" s="21">
        <f t="shared" si="82"/>
        <v>16466</v>
      </c>
      <c r="N178" s="22">
        <f t="shared" si="69"/>
        <v>5</v>
      </c>
      <c r="O178" s="23">
        <v>2</v>
      </c>
      <c r="S178" s="24">
        <v>329319</v>
      </c>
      <c r="T178" s="115">
        <v>197591</v>
      </c>
      <c r="U178" s="17">
        <v>60</v>
      </c>
      <c r="V178" s="116">
        <v>98796</v>
      </c>
      <c r="W178" s="18">
        <v>30</v>
      </c>
      <c r="X178" s="117">
        <v>32932</v>
      </c>
      <c r="Y178" s="19">
        <v>10</v>
      </c>
      <c r="Z178" s="118">
        <v>0</v>
      </c>
      <c r="AA178" s="20">
        <v>0</v>
      </c>
      <c r="AB178" s="21">
        <f t="shared" si="83"/>
        <v>32932</v>
      </c>
      <c r="AC178" s="22">
        <f t="shared" si="80"/>
        <v>10</v>
      </c>
      <c r="AD178" s="23">
        <v>2</v>
      </c>
      <c r="AI178" s="24">
        <v>329319</v>
      </c>
      <c r="AJ178" s="115">
        <v>230523</v>
      </c>
      <c r="AK178" s="17">
        <v>70</v>
      </c>
      <c r="AL178" s="116">
        <v>82330</v>
      </c>
      <c r="AM178" s="18">
        <v>25</v>
      </c>
      <c r="AN178" s="117">
        <v>16466</v>
      </c>
      <c r="AO178" s="19">
        <v>5</v>
      </c>
      <c r="AP178" s="118">
        <v>0</v>
      </c>
      <c r="AQ178" s="20">
        <v>0</v>
      </c>
      <c r="AR178" s="21">
        <f t="shared" si="84"/>
        <v>16466</v>
      </c>
      <c r="AS178" s="22">
        <f t="shared" si="81"/>
        <v>5</v>
      </c>
      <c r="AT178" s="23">
        <v>2</v>
      </c>
    </row>
    <row r="179" spans="2:48" x14ac:dyDescent="0.35">
      <c r="B179" s="223"/>
      <c r="C179" s="24" t="s">
        <v>216</v>
      </c>
      <c r="D179" s="24">
        <v>469941</v>
      </c>
      <c r="E179" s="115">
        <v>211473</v>
      </c>
      <c r="F179" s="17">
        <v>45</v>
      </c>
      <c r="G179" s="116">
        <v>187976</v>
      </c>
      <c r="H179" s="18">
        <v>40</v>
      </c>
      <c r="I179" s="117">
        <v>70491</v>
      </c>
      <c r="J179" s="19">
        <v>15</v>
      </c>
      <c r="K179" s="118">
        <v>0</v>
      </c>
      <c r="L179" s="20">
        <v>0</v>
      </c>
      <c r="M179" s="21">
        <f t="shared" si="82"/>
        <v>70491</v>
      </c>
      <c r="N179" s="22">
        <f t="shared" si="69"/>
        <v>15</v>
      </c>
      <c r="O179" s="23">
        <v>2</v>
      </c>
      <c r="S179" s="24">
        <v>469941</v>
      </c>
      <c r="T179" s="115">
        <v>187976</v>
      </c>
      <c r="U179" s="17">
        <v>40</v>
      </c>
      <c r="V179" s="116">
        <v>211473</v>
      </c>
      <c r="W179" s="18">
        <v>45</v>
      </c>
      <c r="X179" s="117">
        <v>70491</v>
      </c>
      <c r="Y179" s="19">
        <v>15</v>
      </c>
      <c r="Z179" s="118">
        <v>0</v>
      </c>
      <c r="AA179" s="20">
        <v>0</v>
      </c>
      <c r="AB179" s="21">
        <f t="shared" si="83"/>
        <v>70491</v>
      </c>
      <c r="AC179" s="22">
        <f t="shared" si="80"/>
        <v>15</v>
      </c>
      <c r="AD179" s="23">
        <v>2</v>
      </c>
      <c r="AI179" s="24">
        <v>469941</v>
      </c>
      <c r="AJ179" s="115">
        <v>234971</v>
      </c>
      <c r="AK179" s="17">
        <v>50</v>
      </c>
      <c r="AL179" s="116">
        <v>187976</v>
      </c>
      <c r="AM179" s="18">
        <v>40</v>
      </c>
      <c r="AN179" s="117">
        <v>46994</v>
      </c>
      <c r="AO179" s="19">
        <v>10</v>
      </c>
      <c r="AP179" s="118">
        <v>0</v>
      </c>
      <c r="AQ179" s="20">
        <v>0</v>
      </c>
      <c r="AR179" s="21">
        <f t="shared" si="84"/>
        <v>46994</v>
      </c>
      <c r="AS179" s="22">
        <f t="shared" si="81"/>
        <v>10</v>
      </c>
      <c r="AT179" s="23">
        <v>2</v>
      </c>
    </row>
    <row r="180" spans="2:48" x14ac:dyDescent="0.35">
      <c r="B180" s="223"/>
      <c r="C180" s="24" t="s">
        <v>217</v>
      </c>
      <c r="D180" s="24">
        <v>360569</v>
      </c>
      <c r="E180" s="115">
        <v>270427</v>
      </c>
      <c r="F180" s="17">
        <v>75</v>
      </c>
      <c r="G180" s="116">
        <v>72114</v>
      </c>
      <c r="H180" s="18">
        <v>20</v>
      </c>
      <c r="I180" s="117">
        <v>18028</v>
      </c>
      <c r="J180" s="19">
        <v>5</v>
      </c>
      <c r="K180" s="118">
        <v>0</v>
      </c>
      <c r="L180" s="20">
        <v>0</v>
      </c>
      <c r="M180" s="21">
        <f t="shared" si="82"/>
        <v>18028</v>
      </c>
      <c r="N180" s="22">
        <f t="shared" si="69"/>
        <v>5</v>
      </c>
      <c r="O180" s="23">
        <v>2</v>
      </c>
      <c r="S180" s="24">
        <v>360569</v>
      </c>
      <c r="T180" s="115">
        <v>234370</v>
      </c>
      <c r="U180" s="17">
        <v>65</v>
      </c>
      <c r="V180" s="116">
        <v>90142</v>
      </c>
      <c r="W180" s="18">
        <v>25</v>
      </c>
      <c r="X180" s="117">
        <v>36057</v>
      </c>
      <c r="Y180" s="19">
        <v>10</v>
      </c>
      <c r="Z180" s="118">
        <v>0</v>
      </c>
      <c r="AA180" s="20">
        <v>0</v>
      </c>
      <c r="AB180" s="21">
        <f t="shared" si="83"/>
        <v>36057</v>
      </c>
      <c r="AC180" s="22">
        <f t="shared" si="80"/>
        <v>10</v>
      </c>
      <c r="AD180" s="23">
        <v>2</v>
      </c>
      <c r="AI180" s="24">
        <v>360569</v>
      </c>
      <c r="AJ180" s="115">
        <v>306484</v>
      </c>
      <c r="AK180" s="17">
        <v>85</v>
      </c>
      <c r="AL180" s="116">
        <v>36057</v>
      </c>
      <c r="AM180" s="18">
        <v>10</v>
      </c>
      <c r="AN180" s="117">
        <v>18028</v>
      </c>
      <c r="AO180" s="19">
        <v>5</v>
      </c>
      <c r="AP180" s="118">
        <v>0</v>
      </c>
      <c r="AQ180" s="20">
        <v>0</v>
      </c>
      <c r="AR180" s="21">
        <f t="shared" si="84"/>
        <v>18028</v>
      </c>
      <c r="AS180" s="22">
        <f t="shared" si="81"/>
        <v>5</v>
      </c>
      <c r="AT180" s="133">
        <v>1</v>
      </c>
    </row>
    <row r="181" spans="2:48" x14ac:dyDescent="0.35">
      <c r="B181" s="223"/>
      <c r="C181" s="24" t="s">
        <v>49</v>
      </c>
      <c r="D181" s="24">
        <v>241581</v>
      </c>
      <c r="E181" s="124">
        <v>181186</v>
      </c>
      <c r="F181" s="47">
        <v>75</v>
      </c>
      <c r="G181" s="125">
        <v>36237</v>
      </c>
      <c r="H181" s="48">
        <v>15</v>
      </c>
      <c r="I181" s="126">
        <v>24158</v>
      </c>
      <c r="J181" s="49">
        <v>10</v>
      </c>
      <c r="K181" s="122">
        <v>0</v>
      </c>
      <c r="L181" s="30">
        <v>0</v>
      </c>
      <c r="M181" s="50">
        <f t="shared" si="82"/>
        <v>24158</v>
      </c>
      <c r="N181" s="51">
        <f t="shared" si="69"/>
        <v>10</v>
      </c>
      <c r="O181" s="53">
        <v>2</v>
      </c>
      <c r="S181" s="24">
        <v>241581</v>
      </c>
      <c r="T181" s="124">
        <v>169107</v>
      </c>
      <c r="U181" s="47">
        <v>70</v>
      </c>
      <c r="V181" s="125">
        <v>60395</v>
      </c>
      <c r="W181" s="48">
        <v>25</v>
      </c>
      <c r="X181" s="126">
        <v>12079</v>
      </c>
      <c r="Y181" s="49">
        <v>5</v>
      </c>
      <c r="Z181" s="122">
        <v>0</v>
      </c>
      <c r="AA181" s="30">
        <v>0</v>
      </c>
      <c r="AB181" s="50">
        <f t="shared" si="83"/>
        <v>12079</v>
      </c>
      <c r="AC181" s="51">
        <f t="shared" si="80"/>
        <v>5</v>
      </c>
      <c r="AD181" s="53">
        <v>2</v>
      </c>
      <c r="AI181" s="24">
        <v>241581</v>
      </c>
      <c r="AJ181" s="124">
        <v>205344</v>
      </c>
      <c r="AK181" s="47">
        <v>85</v>
      </c>
      <c r="AL181" s="125">
        <v>36237</v>
      </c>
      <c r="AM181" s="48">
        <v>15</v>
      </c>
      <c r="AN181" s="126">
        <v>0</v>
      </c>
      <c r="AO181" s="49">
        <v>0</v>
      </c>
      <c r="AP181" s="122">
        <v>0</v>
      </c>
      <c r="AQ181" s="30">
        <v>0</v>
      </c>
      <c r="AR181" s="50">
        <f t="shared" si="84"/>
        <v>0</v>
      </c>
      <c r="AS181" s="51">
        <f t="shared" si="81"/>
        <v>0</v>
      </c>
      <c r="AT181" s="133">
        <v>1</v>
      </c>
    </row>
    <row r="182" spans="2:48" ht="15" thickBot="1" x14ac:dyDescent="0.4">
      <c r="B182" s="224"/>
      <c r="C182" s="54" t="s">
        <v>15</v>
      </c>
      <c r="D182" s="35">
        <f>SUM(D175:D181)</f>
        <v>2016780</v>
      </c>
      <c r="E182" s="79">
        <f>SUM(E175:E181)</f>
        <v>1149974</v>
      </c>
      <c r="F182" s="37">
        <f>E182/D182*100</f>
        <v>57.020299685637497</v>
      </c>
      <c r="G182" s="80">
        <f>SUM(G175:G181)</f>
        <v>635141</v>
      </c>
      <c r="H182" s="39">
        <f>G182/D182*100</f>
        <v>31.492825196600521</v>
      </c>
      <c r="I182" s="81">
        <f>SUM(I175:I181)</f>
        <v>215919</v>
      </c>
      <c r="J182" s="41">
        <f>I182/D182*100</f>
        <v>10.706125606164282</v>
      </c>
      <c r="K182" s="82">
        <f>SUM(K175:K181)</f>
        <v>15745</v>
      </c>
      <c r="L182" s="84">
        <f>K182/D182*100</f>
        <v>0.78069992760737417</v>
      </c>
      <c r="M182" s="83">
        <f>SUM(M175:M181)</f>
        <v>231664</v>
      </c>
      <c r="N182" s="45">
        <f>M182/D182*100</f>
        <v>11.486825533771656</v>
      </c>
      <c r="O182" s="66"/>
      <c r="P182" s="108">
        <f>E182+G182+I182+K182</f>
        <v>2016779</v>
      </c>
      <c r="Q182" s="108">
        <f>D182-P182</f>
        <v>1</v>
      </c>
      <c r="S182" s="35">
        <f>SUM(S175:S181)</f>
        <v>2016780</v>
      </c>
      <c r="T182" s="79">
        <f>SUM(T175:T181)</f>
        <v>999016</v>
      </c>
      <c r="U182" s="37">
        <f>T182/S182*100</f>
        <v>49.535199674729022</v>
      </c>
      <c r="V182" s="80">
        <f>SUM(V175:V181)</f>
        <v>721978</v>
      </c>
      <c r="W182" s="39">
        <f>V182/S182*100</f>
        <v>35.798550164123007</v>
      </c>
      <c r="X182" s="81">
        <f>SUM(X175:X181)</f>
        <v>280042</v>
      </c>
      <c r="Y182" s="41">
        <f>X182/S182*100</f>
        <v>13.885599817530917</v>
      </c>
      <c r="Z182" s="82">
        <f>SUM(Z175:Z181)</f>
        <v>15745</v>
      </c>
      <c r="AA182" s="84">
        <f>Z182/S182*100</f>
        <v>0.78069992760737417</v>
      </c>
      <c r="AB182" s="83">
        <f>SUM(AB175:AB181)</f>
        <v>295787</v>
      </c>
      <c r="AC182" s="45">
        <f>AB182/S182*100</f>
        <v>14.666299745138289</v>
      </c>
      <c r="AD182" s="66"/>
      <c r="AE182" s="108">
        <f>T182+V182+X182+Z182</f>
        <v>2016781</v>
      </c>
      <c r="AF182" s="108">
        <f>S182-AE182</f>
        <v>-1</v>
      </c>
      <c r="AI182" s="35">
        <f>SUM(AI175:AI181)</f>
        <v>2016780</v>
      </c>
      <c r="AJ182" s="79">
        <f>SUM(AJ175:AJ181)</f>
        <v>1295223</v>
      </c>
      <c r="AK182" s="37">
        <f>AJ182/AI182*100</f>
        <v>64.222324695802229</v>
      </c>
      <c r="AL182" s="80">
        <f>SUM(AL175:AL181)</f>
        <v>578533</v>
      </c>
      <c r="AM182" s="39">
        <f>AL182/AI182*100</f>
        <v>28.685974672497743</v>
      </c>
      <c r="AN182" s="81">
        <f>SUM(AN175:AN181)</f>
        <v>143024</v>
      </c>
      <c r="AO182" s="41">
        <f>AN182/AI182*100</f>
        <v>7.0917006317000357</v>
      </c>
      <c r="AP182" s="82">
        <f>SUM(AP175:AP181)</f>
        <v>0</v>
      </c>
      <c r="AQ182" s="84">
        <f>AP182/AI182*100</f>
        <v>0</v>
      </c>
      <c r="AR182" s="83">
        <f>SUM(AR175:AR181)</f>
        <v>143024</v>
      </c>
      <c r="AS182" s="45">
        <f>AR182/AI182*100</f>
        <v>7.0917006317000357</v>
      </c>
      <c r="AT182" s="66"/>
      <c r="AU182" s="108">
        <f>AJ182+AL182+AN182+AP182</f>
        <v>2016780</v>
      </c>
      <c r="AV182" s="108">
        <f>AI182-AU182</f>
        <v>0</v>
      </c>
    </row>
    <row r="183" spans="2:48" ht="15" customHeight="1" x14ac:dyDescent="0.35">
      <c r="B183" s="222" t="s">
        <v>50</v>
      </c>
      <c r="C183" s="9" t="s">
        <v>218</v>
      </c>
      <c r="D183" s="9">
        <v>205130</v>
      </c>
      <c r="E183" s="111">
        <v>123078</v>
      </c>
      <c r="F183" s="10">
        <v>60</v>
      </c>
      <c r="G183" s="112">
        <v>51283</v>
      </c>
      <c r="H183" s="11">
        <v>25</v>
      </c>
      <c r="I183" s="113">
        <v>20513</v>
      </c>
      <c r="J183" s="12">
        <v>10</v>
      </c>
      <c r="K183" s="114">
        <v>10257</v>
      </c>
      <c r="L183" s="13">
        <v>5</v>
      </c>
      <c r="M183" s="14">
        <f>I183+K183</f>
        <v>30770</v>
      </c>
      <c r="N183" s="15">
        <f t="shared" si="69"/>
        <v>15</v>
      </c>
      <c r="O183" s="46">
        <v>2</v>
      </c>
      <c r="S183" s="9">
        <v>205130</v>
      </c>
      <c r="T183" s="111">
        <v>112822</v>
      </c>
      <c r="U183" s="10">
        <v>55</v>
      </c>
      <c r="V183" s="112">
        <v>61539</v>
      </c>
      <c r="W183" s="11">
        <v>30</v>
      </c>
      <c r="X183" s="113">
        <v>20513</v>
      </c>
      <c r="Y183" s="12">
        <v>10</v>
      </c>
      <c r="Z183" s="114">
        <v>10257</v>
      </c>
      <c r="AA183" s="13">
        <v>5</v>
      </c>
      <c r="AB183" s="14">
        <f>X183+Z183</f>
        <v>30770</v>
      </c>
      <c r="AC183" s="15">
        <f t="shared" ref="AC183:AC189" si="85">AA183+Y183</f>
        <v>15</v>
      </c>
      <c r="AD183" s="46">
        <v>2</v>
      </c>
      <c r="AI183" s="9">
        <v>205130</v>
      </c>
      <c r="AJ183" s="111">
        <v>123078</v>
      </c>
      <c r="AK183" s="10">
        <v>60</v>
      </c>
      <c r="AL183" s="112">
        <v>61539</v>
      </c>
      <c r="AM183" s="11">
        <v>30</v>
      </c>
      <c r="AN183" s="113">
        <v>20513</v>
      </c>
      <c r="AO183" s="12">
        <v>10</v>
      </c>
      <c r="AP183" s="114">
        <v>0</v>
      </c>
      <c r="AQ183" s="13">
        <v>0</v>
      </c>
      <c r="AR183" s="14">
        <f>AN183+AP183</f>
        <v>20513</v>
      </c>
      <c r="AS183" s="15">
        <f t="shared" ref="AS183:AS189" si="86">AQ183+AO183</f>
        <v>10</v>
      </c>
      <c r="AT183" s="46">
        <v>2</v>
      </c>
    </row>
    <row r="184" spans="2:48" x14ac:dyDescent="0.35">
      <c r="B184" s="223"/>
      <c r="C184" s="24" t="s">
        <v>219</v>
      </c>
      <c r="D184" s="24">
        <v>122141</v>
      </c>
      <c r="E184" s="115">
        <v>73285</v>
      </c>
      <c r="F184" s="17">
        <v>60</v>
      </c>
      <c r="G184" s="116">
        <v>42749</v>
      </c>
      <c r="H184" s="18">
        <v>35</v>
      </c>
      <c r="I184" s="117">
        <v>6107</v>
      </c>
      <c r="J184" s="19">
        <v>5</v>
      </c>
      <c r="K184" s="118">
        <v>0</v>
      </c>
      <c r="L184" s="20">
        <v>0</v>
      </c>
      <c r="M184" s="21">
        <f>I184+K184</f>
        <v>6107</v>
      </c>
      <c r="N184" s="22">
        <f t="shared" si="69"/>
        <v>5</v>
      </c>
      <c r="O184" s="23">
        <v>2</v>
      </c>
      <c r="S184" s="24">
        <v>122141</v>
      </c>
      <c r="T184" s="115">
        <v>67178</v>
      </c>
      <c r="U184" s="17">
        <v>55</v>
      </c>
      <c r="V184" s="116">
        <v>42749</v>
      </c>
      <c r="W184" s="18">
        <v>35</v>
      </c>
      <c r="X184" s="117">
        <v>12214</v>
      </c>
      <c r="Y184" s="19">
        <v>10</v>
      </c>
      <c r="Z184" s="118">
        <v>0</v>
      </c>
      <c r="AA184" s="20">
        <v>0</v>
      </c>
      <c r="AB184" s="21">
        <f>X184+Z184</f>
        <v>12214</v>
      </c>
      <c r="AC184" s="22">
        <f t="shared" si="85"/>
        <v>10</v>
      </c>
      <c r="AD184" s="23">
        <v>2</v>
      </c>
      <c r="AI184" s="24">
        <v>122141</v>
      </c>
      <c r="AJ184" s="115">
        <v>67178</v>
      </c>
      <c r="AK184" s="17">
        <v>55</v>
      </c>
      <c r="AL184" s="116">
        <v>42749</v>
      </c>
      <c r="AM184" s="18">
        <v>35</v>
      </c>
      <c r="AN184" s="117">
        <v>12214</v>
      </c>
      <c r="AO184" s="19">
        <v>10</v>
      </c>
      <c r="AP184" s="118">
        <v>0</v>
      </c>
      <c r="AQ184" s="20">
        <v>0</v>
      </c>
      <c r="AR184" s="21">
        <f>AN184+AP184</f>
        <v>12214</v>
      </c>
      <c r="AS184" s="22">
        <f t="shared" si="86"/>
        <v>10</v>
      </c>
      <c r="AT184" s="23">
        <v>2</v>
      </c>
    </row>
    <row r="185" spans="2:48" x14ac:dyDescent="0.35">
      <c r="B185" s="223"/>
      <c r="C185" s="24" t="s">
        <v>220</v>
      </c>
      <c r="D185" s="24">
        <v>111463</v>
      </c>
      <c r="E185" s="115">
        <v>61305</v>
      </c>
      <c r="F185" s="17">
        <v>55</v>
      </c>
      <c r="G185" s="116">
        <v>39012</v>
      </c>
      <c r="H185" s="18">
        <v>35</v>
      </c>
      <c r="I185" s="117">
        <v>5573</v>
      </c>
      <c r="J185" s="19">
        <v>5</v>
      </c>
      <c r="K185" s="118">
        <v>5573</v>
      </c>
      <c r="L185" s="20">
        <v>5</v>
      </c>
      <c r="M185" s="21">
        <f t="shared" ref="M185:M189" si="87">I185+K185</f>
        <v>11146</v>
      </c>
      <c r="N185" s="22">
        <f t="shared" si="69"/>
        <v>10</v>
      </c>
      <c r="O185" s="23">
        <v>2</v>
      </c>
      <c r="S185" s="24">
        <v>111463</v>
      </c>
      <c r="T185" s="115">
        <v>55732</v>
      </c>
      <c r="U185" s="17">
        <v>50</v>
      </c>
      <c r="V185" s="116">
        <v>39012</v>
      </c>
      <c r="W185" s="18">
        <v>35</v>
      </c>
      <c r="X185" s="117">
        <v>11146</v>
      </c>
      <c r="Y185" s="19">
        <v>10</v>
      </c>
      <c r="Z185" s="118">
        <v>5573</v>
      </c>
      <c r="AA185" s="20">
        <v>5</v>
      </c>
      <c r="AB185" s="21">
        <f t="shared" ref="AB185:AB189" si="88">X185+Z185</f>
        <v>16719</v>
      </c>
      <c r="AC185" s="22">
        <f t="shared" si="85"/>
        <v>15</v>
      </c>
      <c r="AD185" s="23">
        <v>2</v>
      </c>
      <c r="AI185" s="24">
        <v>111463</v>
      </c>
      <c r="AJ185" s="115">
        <v>61305</v>
      </c>
      <c r="AK185" s="17">
        <v>55</v>
      </c>
      <c r="AL185" s="116">
        <v>39012</v>
      </c>
      <c r="AM185" s="18">
        <v>35</v>
      </c>
      <c r="AN185" s="117">
        <v>5573</v>
      </c>
      <c r="AO185" s="19">
        <v>5</v>
      </c>
      <c r="AP185" s="118">
        <v>5573</v>
      </c>
      <c r="AQ185" s="20">
        <v>5</v>
      </c>
      <c r="AR185" s="21">
        <f t="shared" ref="AR185:AR189" si="89">AN185+AP185</f>
        <v>11146</v>
      </c>
      <c r="AS185" s="22">
        <f t="shared" si="86"/>
        <v>10</v>
      </c>
      <c r="AT185" s="23">
        <v>2</v>
      </c>
    </row>
    <row r="186" spans="2:48" x14ac:dyDescent="0.35">
      <c r="B186" s="223"/>
      <c r="C186" s="24" t="s">
        <v>221</v>
      </c>
      <c r="D186" s="24">
        <v>58911</v>
      </c>
      <c r="E186" s="115">
        <v>32401</v>
      </c>
      <c r="F186" s="17">
        <v>55</v>
      </c>
      <c r="G186" s="116">
        <v>23564</v>
      </c>
      <c r="H186" s="18">
        <v>40</v>
      </c>
      <c r="I186" s="117">
        <v>2946</v>
      </c>
      <c r="J186" s="19">
        <v>5</v>
      </c>
      <c r="K186" s="118">
        <v>0</v>
      </c>
      <c r="L186" s="20">
        <v>0</v>
      </c>
      <c r="M186" s="21">
        <f t="shared" si="87"/>
        <v>2946</v>
      </c>
      <c r="N186" s="22">
        <f t="shared" si="69"/>
        <v>5</v>
      </c>
      <c r="O186" s="23">
        <v>2</v>
      </c>
      <c r="S186" s="24">
        <v>58911</v>
      </c>
      <c r="T186" s="115">
        <v>26510</v>
      </c>
      <c r="U186" s="17">
        <v>45</v>
      </c>
      <c r="V186" s="116">
        <v>23564</v>
      </c>
      <c r="W186" s="18">
        <v>40</v>
      </c>
      <c r="X186" s="117">
        <v>5891</v>
      </c>
      <c r="Y186" s="19">
        <v>10</v>
      </c>
      <c r="Z186" s="118">
        <v>2946</v>
      </c>
      <c r="AA186" s="20">
        <v>5</v>
      </c>
      <c r="AB186" s="21">
        <f t="shared" si="88"/>
        <v>8837</v>
      </c>
      <c r="AC186" s="22">
        <f t="shared" si="85"/>
        <v>15</v>
      </c>
      <c r="AD186" s="23">
        <v>2</v>
      </c>
      <c r="AI186" s="24">
        <v>58911</v>
      </c>
      <c r="AJ186" s="115">
        <v>29456</v>
      </c>
      <c r="AK186" s="17">
        <v>50</v>
      </c>
      <c r="AL186" s="116">
        <v>23564</v>
      </c>
      <c r="AM186" s="18">
        <v>40</v>
      </c>
      <c r="AN186" s="117">
        <v>5891</v>
      </c>
      <c r="AO186" s="19">
        <v>10</v>
      </c>
      <c r="AP186" s="118">
        <v>0</v>
      </c>
      <c r="AQ186" s="20">
        <v>0</v>
      </c>
      <c r="AR186" s="21">
        <f t="shared" si="89"/>
        <v>5891</v>
      </c>
      <c r="AS186" s="22">
        <f t="shared" si="86"/>
        <v>10</v>
      </c>
      <c r="AT186" s="23">
        <v>2</v>
      </c>
    </row>
    <row r="187" spans="2:48" x14ac:dyDescent="0.35">
      <c r="B187" s="223"/>
      <c r="C187" s="24" t="s">
        <v>51</v>
      </c>
      <c r="D187" s="24">
        <v>212083</v>
      </c>
      <c r="E187" s="115">
        <v>106042</v>
      </c>
      <c r="F187" s="17">
        <v>50</v>
      </c>
      <c r="G187" s="116">
        <v>84833</v>
      </c>
      <c r="H187" s="18">
        <v>40</v>
      </c>
      <c r="I187" s="117">
        <v>21208</v>
      </c>
      <c r="J187" s="19">
        <v>10</v>
      </c>
      <c r="K187" s="118">
        <v>0</v>
      </c>
      <c r="L187" s="20">
        <v>0</v>
      </c>
      <c r="M187" s="21">
        <f t="shared" si="87"/>
        <v>21208</v>
      </c>
      <c r="N187" s="22">
        <f t="shared" si="69"/>
        <v>10</v>
      </c>
      <c r="O187" s="23">
        <v>2</v>
      </c>
      <c r="S187" s="24">
        <v>212083</v>
      </c>
      <c r="T187" s="115">
        <v>84833</v>
      </c>
      <c r="U187" s="17">
        <v>40</v>
      </c>
      <c r="V187" s="116">
        <v>95437</v>
      </c>
      <c r="W187" s="18">
        <v>45</v>
      </c>
      <c r="X187" s="117">
        <v>31812</v>
      </c>
      <c r="Y187" s="19">
        <v>15</v>
      </c>
      <c r="Z187" s="118">
        <v>0</v>
      </c>
      <c r="AA187" s="20">
        <v>0</v>
      </c>
      <c r="AB187" s="21">
        <f t="shared" si="88"/>
        <v>31812</v>
      </c>
      <c r="AC187" s="22">
        <f t="shared" si="85"/>
        <v>15</v>
      </c>
      <c r="AD187" s="23">
        <v>2</v>
      </c>
      <c r="AI187" s="24">
        <v>212083</v>
      </c>
      <c r="AJ187" s="115">
        <v>106042</v>
      </c>
      <c r="AK187" s="17">
        <v>50</v>
      </c>
      <c r="AL187" s="116">
        <v>84833</v>
      </c>
      <c r="AM187" s="18">
        <v>40</v>
      </c>
      <c r="AN187" s="117">
        <v>21208</v>
      </c>
      <c r="AO187" s="19">
        <v>10</v>
      </c>
      <c r="AP187" s="118">
        <v>0</v>
      </c>
      <c r="AQ187" s="20">
        <v>0</v>
      </c>
      <c r="AR187" s="21">
        <f t="shared" si="89"/>
        <v>21208</v>
      </c>
      <c r="AS187" s="22">
        <f t="shared" si="86"/>
        <v>10</v>
      </c>
      <c r="AT187" s="23">
        <v>2</v>
      </c>
    </row>
    <row r="188" spans="2:48" x14ac:dyDescent="0.35">
      <c r="B188" s="223"/>
      <c r="C188" s="24" t="s">
        <v>52</v>
      </c>
      <c r="D188" s="24">
        <v>44845</v>
      </c>
      <c r="E188" s="115">
        <v>24665</v>
      </c>
      <c r="F188" s="17">
        <v>55</v>
      </c>
      <c r="G188" s="116">
        <v>15696</v>
      </c>
      <c r="H188" s="18">
        <v>35</v>
      </c>
      <c r="I188" s="117">
        <v>2242</v>
      </c>
      <c r="J188" s="19">
        <v>5</v>
      </c>
      <c r="K188" s="118">
        <v>2242</v>
      </c>
      <c r="L188" s="20">
        <v>5</v>
      </c>
      <c r="M188" s="21">
        <f t="shared" si="87"/>
        <v>4484</v>
      </c>
      <c r="N188" s="22">
        <f t="shared" si="69"/>
        <v>10</v>
      </c>
      <c r="O188" s="23">
        <v>2</v>
      </c>
      <c r="S188" s="24">
        <v>44845</v>
      </c>
      <c r="T188" s="115">
        <v>20180</v>
      </c>
      <c r="U188" s="17">
        <v>45</v>
      </c>
      <c r="V188" s="116">
        <v>17938</v>
      </c>
      <c r="W188" s="18">
        <v>40</v>
      </c>
      <c r="X188" s="117">
        <v>4485</v>
      </c>
      <c r="Y188" s="19">
        <v>10</v>
      </c>
      <c r="Z188" s="118">
        <v>2242</v>
      </c>
      <c r="AA188" s="20">
        <v>5</v>
      </c>
      <c r="AB188" s="21">
        <f t="shared" si="88"/>
        <v>6727</v>
      </c>
      <c r="AC188" s="22">
        <f t="shared" si="85"/>
        <v>15</v>
      </c>
      <c r="AD188" s="23">
        <v>2</v>
      </c>
      <c r="AI188" s="24">
        <v>44845</v>
      </c>
      <c r="AJ188" s="115">
        <v>22423</v>
      </c>
      <c r="AK188" s="17">
        <v>50</v>
      </c>
      <c r="AL188" s="116">
        <v>17938</v>
      </c>
      <c r="AM188" s="18">
        <v>40</v>
      </c>
      <c r="AN188" s="117">
        <v>4485</v>
      </c>
      <c r="AO188" s="19">
        <v>10</v>
      </c>
      <c r="AP188" s="118">
        <v>0</v>
      </c>
      <c r="AQ188" s="20">
        <v>0</v>
      </c>
      <c r="AR188" s="21">
        <f t="shared" si="89"/>
        <v>4485</v>
      </c>
      <c r="AS188" s="22">
        <f t="shared" si="86"/>
        <v>10</v>
      </c>
      <c r="AT188" s="23">
        <v>2</v>
      </c>
    </row>
    <row r="189" spans="2:48" x14ac:dyDescent="0.35">
      <c r="B189" s="223"/>
      <c r="C189" s="24" t="s">
        <v>222</v>
      </c>
      <c r="D189" s="24">
        <v>214591</v>
      </c>
      <c r="E189" s="124">
        <v>118025</v>
      </c>
      <c r="F189" s="47">
        <v>55</v>
      </c>
      <c r="G189" s="125">
        <v>64377</v>
      </c>
      <c r="H189" s="48">
        <v>30</v>
      </c>
      <c r="I189" s="126">
        <v>21459</v>
      </c>
      <c r="J189" s="49">
        <v>10</v>
      </c>
      <c r="K189" s="122">
        <v>10730</v>
      </c>
      <c r="L189" s="94">
        <v>5</v>
      </c>
      <c r="M189" s="50">
        <f t="shared" si="87"/>
        <v>32189</v>
      </c>
      <c r="N189" s="51">
        <f t="shared" si="69"/>
        <v>15</v>
      </c>
      <c r="O189" s="53">
        <v>2</v>
      </c>
      <c r="S189" s="24">
        <v>214591</v>
      </c>
      <c r="T189" s="124">
        <v>107296</v>
      </c>
      <c r="U189" s="47">
        <v>50</v>
      </c>
      <c r="V189" s="125">
        <v>75107</v>
      </c>
      <c r="W189" s="48">
        <v>35</v>
      </c>
      <c r="X189" s="126">
        <v>21459</v>
      </c>
      <c r="Y189" s="49">
        <v>10</v>
      </c>
      <c r="Z189" s="122">
        <v>10730</v>
      </c>
      <c r="AA189" s="94">
        <v>5</v>
      </c>
      <c r="AB189" s="50">
        <f t="shared" si="88"/>
        <v>32189</v>
      </c>
      <c r="AC189" s="51">
        <f t="shared" si="85"/>
        <v>15</v>
      </c>
      <c r="AD189" s="53">
        <v>2</v>
      </c>
      <c r="AI189" s="24">
        <v>214591</v>
      </c>
      <c r="AJ189" s="124">
        <v>118025</v>
      </c>
      <c r="AK189" s="47">
        <v>55</v>
      </c>
      <c r="AL189" s="125">
        <v>85836</v>
      </c>
      <c r="AM189" s="48">
        <v>40</v>
      </c>
      <c r="AN189" s="126">
        <v>10730</v>
      </c>
      <c r="AO189" s="49">
        <v>5</v>
      </c>
      <c r="AP189" s="122">
        <v>0</v>
      </c>
      <c r="AQ189" s="94">
        <v>0</v>
      </c>
      <c r="AR189" s="50">
        <f t="shared" si="89"/>
        <v>10730</v>
      </c>
      <c r="AS189" s="51">
        <f t="shared" si="86"/>
        <v>5</v>
      </c>
      <c r="AT189" s="53">
        <v>2</v>
      </c>
    </row>
    <row r="190" spans="2:48" ht="15" thickBot="1" x14ac:dyDescent="0.4">
      <c r="B190" s="224"/>
      <c r="C190" s="54" t="s">
        <v>15</v>
      </c>
      <c r="D190" s="35">
        <f>SUM(D183:D189)</f>
        <v>969164</v>
      </c>
      <c r="E190" s="79">
        <f>SUM(E183:E189)</f>
        <v>538801</v>
      </c>
      <c r="F190" s="37">
        <f>E190/D190*100</f>
        <v>55.594409202157735</v>
      </c>
      <c r="G190" s="80">
        <f>SUM(G183:G189)</f>
        <v>321514</v>
      </c>
      <c r="H190" s="39">
        <f>G190/D190*100</f>
        <v>33.174364710203847</v>
      </c>
      <c r="I190" s="81">
        <f>SUM(I183:I189)</f>
        <v>80048</v>
      </c>
      <c r="J190" s="41">
        <f>I190/D190*100</f>
        <v>8.2594896219834837</v>
      </c>
      <c r="K190" s="82">
        <f>SUM(K183:K189)</f>
        <v>28802</v>
      </c>
      <c r="L190" s="84">
        <f>K190/D190*100</f>
        <v>2.9718396473661834</v>
      </c>
      <c r="M190" s="83">
        <f>SUM(M183:M189)</f>
        <v>108850</v>
      </c>
      <c r="N190" s="45">
        <f>M190/D190*100</f>
        <v>11.231329269349665</v>
      </c>
      <c r="O190" s="66"/>
      <c r="P190" s="108">
        <f>E190+G190+I190+K190</f>
        <v>969165</v>
      </c>
      <c r="Q190" s="108">
        <f>D190-P190</f>
        <v>-1</v>
      </c>
      <c r="S190" s="35">
        <f>SUM(S183:S189)</f>
        <v>969164</v>
      </c>
      <c r="T190" s="79">
        <f>SUM(T183:T189)</f>
        <v>474551</v>
      </c>
      <c r="U190" s="37">
        <f>T190/S190*100</f>
        <v>48.964984254470863</v>
      </c>
      <c r="V190" s="80">
        <f>SUM(V183:V189)</f>
        <v>355346</v>
      </c>
      <c r="W190" s="39">
        <f>V190/S190*100</f>
        <v>36.665208365147691</v>
      </c>
      <c r="X190" s="81">
        <f>SUM(X183:X189)</f>
        <v>107520</v>
      </c>
      <c r="Y190" s="41">
        <f>X190/S190*100</f>
        <v>11.094097593389767</v>
      </c>
      <c r="Z190" s="82">
        <f>SUM(Z183:Z189)</f>
        <v>31748</v>
      </c>
      <c r="AA190" s="84">
        <f>Z190/S190*100</f>
        <v>3.2758129687029234</v>
      </c>
      <c r="AB190" s="83">
        <f>SUM(AB183:AB189)</f>
        <v>139268</v>
      </c>
      <c r="AC190" s="45">
        <f>AB190/S190*100</f>
        <v>14.369910562092691</v>
      </c>
      <c r="AD190" s="66"/>
      <c r="AE190" s="108">
        <f>T190+V190+X190+Z190</f>
        <v>969165</v>
      </c>
      <c r="AF190" s="108">
        <f>S190-AE190</f>
        <v>-1</v>
      </c>
      <c r="AI190" s="35">
        <f>SUM(AI183:AI189)</f>
        <v>969164</v>
      </c>
      <c r="AJ190" s="79">
        <f>SUM(AJ183:AJ189)</f>
        <v>527507</v>
      </c>
      <c r="AK190" s="37">
        <f>AJ190/AI190*100</f>
        <v>54.429074955322321</v>
      </c>
      <c r="AL190" s="80">
        <f>SUM(AL183:AL189)</f>
        <v>355471</v>
      </c>
      <c r="AM190" s="39">
        <f>AL190/AI190*100</f>
        <v>36.678106079053698</v>
      </c>
      <c r="AN190" s="81">
        <f>SUM(AN183:AN189)</f>
        <v>80614</v>
      </c>
      <c r="AO190" s="41">
        <f>AN190/AI190*100</f>
        <v>8.3178904705498748</v>
      </c>
      <c r="AP190" s="82">
        <f>SUM(AP183:AP189)</f>
        <v>5573</v>
      </c>
      <c r="AQ190" s="84">
        <f>AP190/AI190*100</f>
        <v>0.57503167678535316</v>
      </c>
      <c r="AR190" s="83">
        <f>SUM(AR183:AR189)</f>
        <v>86187</v>
      </c>
      <c r="AS190" s="45">
        <f>AR190/AI190*100</f>
        <v>8.8929221473352289</v>
      </c>
      <c r="AT190" s="66"/>
      <c r="AU190" s="108">
        <f>AJ190+AL190+AN190+AP190</f>
        <v>969165</v>
      </c>
      <c r="AV190" s="108">
        <f>AI190-AU190</f>
        <v>-1</v>
      </c>
    </row>
    <row r="191" spans="2:48" x14ac:dyDescent="0.35">
      <c r="B191" s="222" t="s">
        <v>53</v>
      </c>
      <c r="C191" s="9" t="s">
        <v>223</v>
      </c>
      <c r="D191" s="9">
        <v>901173</v>
      </c>
      <c r="E191" s="111">
        <v>765997</v>
      </c>
      <c r="F191" s="10">
        <v>85</v>
      </c>
      <c r="G191" s="112">
        <v>90117</v>
      </c>
      <c r="H191" s="11">
        <v>10</v>
      </c>
      <c r="I191" s="113">
        <v>45059</v>
      </c>
      <c r="J191" s="12">
        <v>5</v>
      </c>
      <c r="K191" s="114">
        <v>0</v>
      </c>
      <c r="L191" s="13">
        <v>0</v>
      </c>
      <c r="M191" s="14">
        <f>I191+K191</f>
        <v>45059</v>
      </c>
      <c r="N191" s="15">
        <f t="shared" si="69"/>
        <v>5</v>
      </c>
      <c r="O191" s="133">
        <v>1</v>
      </c>
      <c r="S191" s="9">
        <v>901173</v>
      </c>
      <c r="T191" s="111">
        <v>585762</v>
      </c>
      <c r="U191" s="10">
        <v>65</v>
      </c>
      <c r="V191" s="112">
        <v>180235</v>
      </c>
      <c r="W191" s="11">
        <v>20</v>
      </c>
      <c r="X191" s="113">
        <v>90117</v>
      </c>
      <c r="Y191" s="12">
        <v>10</v>
      </c>
      <c r="Z191" s="114">
        <v>45059</v>
      </c>
      <c r="AA191" s="13">
        <v>5</v>
      </c>
      <c r="AB191" s="14">
        <f>X191+Z191</f>
        <v>135176</v>
      </c>
      <c r="AC191" s="15">
        <f t="shared" ref="AC191:AC198" si="90">AA191+Y191</f>
        <v>15</v>
      </c>
      <c r="AD191" s="23">
        <v>2</v>
      </c>
      <c r="AI191" s="9">
        <v>901173</v>
      </c>
      <c r="AJ191" s="111">
        <v>765997</v>
      </c>
      <c r="AK191" s="10">
        <v>85</v>
      </c>
      <c r="AL191" s="112">
        <v>90117</v>
      </c>
      <c r="AM191" s="11">
        <v>10</v>
      </c>
      <c r="AN191" s="113">
        <v>45059</v>
      </c>
      <c r="AO191" s="12">
        <v>5</v>
      </c>
      <c r="AP191" s="114">
        <v>0</v>
      </c>
      <c r="AQ191" s="13">
        <v>0</v>
      </c>
      <c r="AR191" s="14">
        <f>AN191+AP191</f>
        <v>45059</v>
      </c>
      <c r="AS191" s="15">
        <f t="shared" ref="AS191:AS198" si="91">AQ191+AO191</f>
        <v>5</v>
      </c>
      <c r="AT191" s="133">
        <v>1</v>
      </c>
    </row>
    <row r="192" spans="2:48" x14ac:dyDescent="0.35">
      <c r="B192" s="223"/>
      <c r="C192" s="24" t="s">
        <v>224</v>
      </c>
      <c r="D192" s="24">
        <v>594492</v>
      </c>
      <c r="E192" s="115">
        <v>505318</v>
      </c>
      <c r="F192" s="17">
        <v>85</v>
      </c>
      <c r="G192" s="116">
        <v>59449</v>
      </c>
      <c r="H192" s="18">
        <v>10</v>
      </c>
      <c r="I192" s="117">
        <v>29725</v>
      </c>
      <c r="J192" s="19">
        <v>5</v>
      </c>
      <c r="K192" s="118">
        <v>0</v>
      </c>
      <c r="L192" s="20">
        <v>0</v>
      </c>
      <c r="M192" s="21">
        <f>I192+K192</f>
        <v>29725</v>
      </c>
      <c r="N192" s="22">
        <f t="shared" si="69"/>
        <v>5</v>
      </c>
      <c r="O192" s="133">
        <v>1</v>
      </c>
      <c r="S192" s="24">
        <v>594492</v>
      </c>
      <c r="T192" s="115">
        <v>356695</v>
      </c>
      <c r="U192" s="17">
        <v>60</v>
      </c>
      <c r="V192" s="116">
        <v>148623</v>
      </c>
      <c r="W192" s="18">
        <v>25</v>
      </c>
      <c r="X192" s="117">
        <v>59449</v>
      </c>
      <c r="Y192" s="19">
        <v>10</v>
      </c>
      <c r="Z192" s="118">
        <v>29725</v>
      </c>
      <c r="AA192" s="20">
        <v>5</v>
      </c>
      <c r="AB192" s="21">
        <f>X192+Z192</f>
        <v>89174</v>
      </c>
      <c r="AC192" s="22">
        <f t="shared" si="90"/>
        <v>15</v>
      </c>
      <c r="AD192" s="23">
        <v>2</v>
      </c>
      <c r="AI192" s="24">
        <v>594492</v>
      </c>
      <c r="AJ192" s="115">
        <v>505318</v>
      </c>
      <c r="AK192" s="17">
        <v>85</v>
      </c>
      <c r="AL192" s="116">
        <v>59449</v>
      </c>
      <c r="AM192" s="18">
        <v>10</v>
      </c>
      <c r="AN192" s="117">
        <v>29725</v>
      </c>
      <c r="AO192" s="19">
        <v>5</v>
      </c>
      <c r="AP192" s="118">
        <v>0</v>
      </c>
      <c r="AQ192" s="20">
        <v>0</v>
      </c>
      <c r="AR192" s="21">
        <f>AN192+AP192</f>
        <v>29725</v>
      </c>
      <c r="AS192" s="22">
        <f t="shared" si="91"/>
        <v>5</v>
      </c>
      <c r="AT192" s="133">
        <v>1</v>
      </c>
    </row>
    <row r="193" spans="2:48" x14ac:dyDescent="0.35">
      <c r="B193" s="223"/>
      <c r="C193" s="24" t="s">
        <v>225</v>
      </c>
      <c r="D193" s="24">
        <v>814049</v>
      </c>
      <c r="E193" s="115">
        <v>691942</v>
      </c>
      <c r="F193" s="17">
        <v>85</v>
      </c>
      <c r="G193" s="116">
        <v>81405</v>
      </c>
      <c r="H193" s="18">
        <v>10</v>
      </c>
      <c r="I193" s="117">
        <v>40702</v>
      </c>
      <c r="J193" s="19">
        <v>5</v>
      </c>
      <c r="K193" s="118">
        <v>0</v>
      </c>
      <c r="L193" s="20">
        <v>0</v>
      </c>
      <c r="M193" s="21">
        <f t="shared" ref="M193:M198" si="92">I193+K193</f>
        <v>40702</v>
      </c>
      <c r="N193" s="22">
        <f t="shared" si="69"/>
        <v>5</v>
      </c>
      <c r="O193" s="133">
        <v>1</v>
      </c>
      <c r="S193" s="24">
        <v>814049</v>
      </c>
      <c r="T193" s="115">
        <v>488429</v>
      </c>
      <c r="U193" s="17">
        <v>60</v>
      </c>
      <c r="V193" s="116">
        <v>203512</v>
      </c>
      <c r="W193" s="18">
        <v>25</v>
      </c>
      <c r="X193" s="117">
        <v>81405</v>
      </c>
      <c r="Y193" s="19">
        <v>10</v>
      </c>
      <c r="Z193" s="118">
        <v>40702</v>
      </c>
      <c r="AA193" s="20">
        <v>5</v>
      </c>
      <c r="AB193" s="21">
        <f t="shared" ref="AB193:AB198" si="93">X193+Z193</f>
        <v>122107</v>
      </c>
      <c r="AC193" s="22">
        <f t="shared" si="90"/>
        <v>15</v>
      </c>
      <c r="AD193" s="23">
        <v>2</v>
      </c>
      <c r="AI193" s="24">
        <v>814049</v>
      </c>
      <c r="AJ193" s="115">
        <v>691942</v>
      </c>
      <c r="AK193" s="17">
        <v>85</v>
      </c>
      <c r="AL193" s="116">
        <v>81405</v>
      </c>
      <c r="AM193" s="18">
        <v>10</v>
      </c>
      <c r="AN193" s="117">
        <v>40702</v>
      </c>
      <c r="AO193" s="19">
        <v>5</v>
      </c>
      <c r="AP193" s="118">
        <v>0</v>
      </c>
      <c r="AQ193" s="20">
        <v>0</v>
      </c>
      <c r="AR193" s="21">
        <f t="shared" ref="AR193:AR198" si="94">AN193+AP193</f>
        <v>40702</v>
      </c>
      <c r="AS193" s="22">
        <f t="shared" si="91"/>
        <v>5</v>
      </c>
      <c r="AT193" s="133">
        <v>1</v>
      </c>
    </row>
    <row r="194" spans="2:48" x14ac:dyDescent="0.35">
      <c r="B194" s="223"/>
      <c r="C194" s="24" t="s">
        <v>226</v>
      </c>
      <c r="D194" s="24">
        <v>493737</v>
      </c>
      <c r="E194" s="115">
        <v>271555</v>
      </c>
      <c r="F194" s="17">
        <v>55</v>
      </c>
      <c r="G194" s="116">
        <v>148121</v>
      </c>
      <c r="H194" s="18">
        <v>30</v>
      </c>
      <c r="I194" s="117">
        <v>49374</v>
      </c>
      <c r="J194" s="19">
        <v>10</v>
      </c>
      <c r="K194" s="118">
        <v>24687</v>
      </c>
      <c r="L194" s="20">
        <v>5</v>
      </c>
      <c r="M194" s="21">
        <f t="shared" si="92"/>
        <v>74061</v>
      </c>
      <c r="N194" s="22">
        <f t="shared" si="69"/>
        <v>15</v>
      </c>
      <c r="O194" s="23">
        <v>2</v>
      </c>
      <c r="S194" s="24">
        <v>493737</v>
      </c>
      <c r="T194" s="115">
        <v>222182</v>
      </c>
      <c r="U194" s="17">
        <v>45</v>
      </c>
      <c r="V194" s="116">
        <v>172808</v>
      </c>
      <c r="W194" s="18">
        <v>35</v>
      </c>
      <c r="X194" s="117">
        <v>74061</v>
      </c>
      <c r="Y194" s="19">
        <v>15</v>
      </c>
      <c r="Z194" s="118">
        <v>24687</v>
      </c>
      <c r="AA194" s="20">
        <v>5</v>
      </c>
      <c r="AB194" s="21">
        <f t="shared" si="93"/>
        <v>98748</v>
      </c>
      <c r="AC194" s="22">
        <f t="shared" si="90"/>
        <v>20</v>
      </c>
      <c r="AD194" s="25">
        <v>3</v>
      </c>
      <c r="AI194" s="24">
        <v>493737</v>
      </c>
      <c r="AJ194" s="115">
        <v>271555</v>
      </c>
      <c r="AK194" s="17">
        <v>55</v>
      </c>
      <c r="AL194" s="116">
        <v>172808</v>
      </c>
      <c r="AM194" s="18">
        <v>35</v>
      </c>
      <c r="AN194" s="117">
        <v>24687</v>
      </c>
      <c r="AO194" s="19">
        <v>5</v>
      </c>
      <c r="AP194" s="118">
        <v>24687</v>
      </c>
      <c r="AQ194" s="20">
        <v>5</v>
      </c>
      <c r="AR194" s="21">
        <f t="shared" si="94"/>
        <v>49374</v>
      </c>
      <c r="AS194" s="22">
        <f t="shared" si="91"/>
        <v>10</v>
      </c>
      <c r="AT194" s="23">
        <v>2</v>
      </c>
    </row>
    <row r="195" spans="2:48" x14ac:dyDescent="0.35">
      <c r="B195" s="223"/>
      <c r="C195" s="24" t="s">
        <v>227</v>
      </c>
      <c r="D195" s="24">
        <v>828804</v>
      </c>
      <c r="E195" s="115">
        <v>497282</v>
      </c>
      <c r="F195" s="17">
        <v>60</v>
      </c>
      <c r="G195" s="116">
        <v>248641</v>
      </c>
      <c r="H195" s="18">
        <v>30</v>
      </c>
      <c r="I195" s="117">
        <v>41440</v>
      </c>
      <c r="J195" s="19">
        <v>5</v>
      </c>
      <c r="K195" s="118">
        <v>41440</v>
      </c>
      <c r="L195" s="20">
        <v>5</v>
      </c>
      <c r="M195" s="21">
        <f t="shared" si="92"/>
        <v>82880</v>
      </c>
      <c r="N195" s="22">
        <f t="shared" si="69"/>
        <v>10</v>
      </c>
      <c r="O195" s="23">
        <v>2</v>
      </c>
      <c r="S195" s="24">
        <v>828804</v>
      </c>
      <c r="T195" s="115">
        <v>414402</v>
      </c>
      <c r="U195" s="17">
        <v>50</v>
      </c>
      <c r="V195" s="116">
        <v>290081</v>
      </c>
      <c r="W195" s="18">
        <v>35</v>
      </c>
      <c r="X195" s="117">
        <v>82880</v>
      </c>
      <c r="Y195" s="19">
        <v>10</v>
      </c>
      <c r="Z195" s="118">
        <v>41440</v>
      </c>
      <c r="AA195" s="20">
        <v>5</v>
      </c>
      <c r="AB195" s="21">
        <f t="shared" si="93"/>
        <v>124320</v>
      </c>
      <c r="AC195" s="22">
        <f t="shared" si="90"/>
        <v>15</v>
      </c>
      <c r="AD195" s="23">
        <v>2</v>
      </c>
      <c r="AI195" s="24">
        <v>828804</v>
      </c>
      <c r="AJ195" s="115">
        <v>580163</v>
      </c>
      <c r="AK195" s="17">
        <v>70</v>
      </c>
      <c r="AL195" s="116">
        <v>165761</v>
      </c>
      <c r="AM195" s="18">
        <v>20</v>
      </c>
      <c r="AN195" s="117">
        <v>41440</v>
      </c>
      <c r="AO195" s="19">
        <v>5</v>
      </c>
      <c r="AP195" s="118">
        <v>41440</v>
      </c>
      <c r="AQ195" s="20">
        <v>5</v>
      </c>
      <c r="AR195" s="21">
        <f t="shared" si="94"/>
        <v>82880</v>
      </c>
      <c r="AS195" s="22">
        <f t="shared" si="91"/>
        <v>10</v>
      </c>
      <c r="AT195" s="23">
        <v>2</v>
      </c>
    </row>
    <row r="196" spans="2:48" x14ac:dyDescent="0.35">
      <c r="B196" s="223"/>
      <c r="C196" s="24" t="s">
        <v>228</v>
      </c>
      <c r="D196" s="24">
        <v>629236</v>
      </c>
      <c r="E196" s="115">
        <v>314618</v>
      </c>
      <c r="F196" s="17">
        <v>50</v>
      </c>
      <c r="G196" s="116">
        <v>251694</v>
      </c>
      <c r="H196" s="18">
        <v>40</v>
      </c>
      <c r="I196" s="117">
        <v>31462</v>
      </c>
      <c r="J196" s="19">
        <v>5</v>
      </c>
      <c r="K196" s="118">
        <v>31462</v>
      </c>
      <c r="L196" s="20">
        <v>5</v>
      </c>
      <c r="M196" s="21">
        <f t="shared" si="92"/>
        <v>62924</v>
      </c>
      <c r="N196" s="22">
        <f t="shared" si="69"/>
        <v>10</v>
      </c>
      <c r="O196" s="23">
        <v>2</v>
      </c>
      <c r="S196" s="24">
        <v>629236</v>
      </c>
      <c r="T196" s="115">
        <v>283156</v>
      </c>
      <c r="U196" s="17">
        <v>45</v>
      </c>
      <c r="V196" s="116">
        <v>251694</v>
      </c>
      <c r="W196" s="18">
        <v>40</v>
      </c>
      <c r="X196" s="117">
        <v>62924</v>
      </c>
      <c r="Y196" s="19">
        <v>10</v>
      </c>
      <c r="Z196" s="118">
        <v>31462</v>
      </c>
      <c r="AA196" s="20">
        <v>5</v>
      </c>
      <c r="AB196" s="21">
        <f t="shared" si="93"/>
        <v>94386</v>
      </c>
      <c r="AC196" s="22">
        <f t="shared" si="90"/>
        <v>15</v>
      </c>
      <c r="AD196" s="23">
        <v>2</v>
      </c>
      <c r="AI196" s="24">
        <v>629236</v>
      </c>
      <c r="AJ196" s="115">
        <v>534851</v>
      </c>
      <c r="AK196" s="17">
        <v>85</v>
      </c>
      <c r="AL196" s="116">
        <v>94385</v>
      </c>
      <c r="AM196" s="18">
        <v>10</v>
      </c>
      <c r="AN196" s="117">
        <v>0</v>
      </c>
      <c r="AO196" s="19">
        <v>5</v>
      </c>
      <c r="AP196" s="118">
        <v>0</v>
      </c>
      <c r="AQ196" s="20">
        <v>0</v>
      </c>
      <c r="AR196" s="21">
        <f t="shared" si="94"/>
        <v>0</v>
      </c>
      <c r="AS196" s="22">
        <f t="shared" si="91"/>
        <v>5</v>
      </c>
      <c r="AT196" s="133">
        <v>1</v>
      </c>
    </row>
    <row r="197" spans="2:48" x14ac:dyDescent="0.35">
      <c r="B197" s="223"/>
      <c r="C197" s="24" t="s">
        <v>229</v>
      </c>
      <c r="D197" s="24">
        <v>693129</v>
      </c>
      <c r="E197" s="115">
        <v>381221</v>
      </c>
      <c r="F197" s="17">
        <v>55</v>
      </c>
      <c r="G197" s="116">
        <v>207939</v>
      </c>
      <c r="H197" s="18">
        <v>30</v>
      </c>
      <c r="I197" s="117">
        <v>69313</v>
      </c>
      <c r="J197" s="19">
        <v>10</v>
      </c>
      <c r="K197" s="118">
        <v>34656</v>
      </c>
      <c r="L197" s="20">
        <v>5</v>
      </c>
      <c r="M197" s="21">
        <f t="shared" si="92"/>
        <v>103969</v>
      </c>
      <c r="N197" s="22">
        <f t="shared" si="69"/>
        <v>15</v>
      </c>
      <c r="O197" s="23">
        <v>2</v>
      </c>
      <c r="S197" s="24">
        <v>693129</v>
      </c>
      <c r="T197" s="115">
        <v>311908</v>
      </c>
      <c r="U197" s="17">
        <v>45</v>
      </c>
      <c r="V197" s="116">
        <v>242595</v>
      </c>
      <c r="W197" s="18">
        <v>35</v>
      </c>
      <c r="X197" s="117">
        <v>103969</v>
      </c>
      <c r="Y197" s="19">
        <v>15</v>
      </c>
      <c r="Z197" s="118">
        <v>34656</v>
      </c>
      <c r="AA197" s="20">
        <v>5</v>
      </c>
      <c r="AB197" s="21">
        <f t="shared" si="93"/>
        <v>138625</v>
      </c>
      <c r="AC197" s="22">
        <f t="shared" si="90"/>
        <v>20</v>
      </c>
      <c r="AD197" s="25">
        <v>3</v>
      </c>
      <c r="AI197" s="24">
        <v>693129</v>
      </c>
      <c r="AJ197" s="115">
        <v>381221</v>
      </c>
      <c r="AK197" s="17">
        <v>55</v>
      </c>
      <c r="AL197" s="116">
        <v>242595</v>
      </c>
      <c r="AM197" s="18">
        <v>35</v>
      </c>
      <c r="AN197" s="117">
        <v>34656</v>
      </c>
      <c r="AO197" s="19">
        <v>5</v>
      </c>
      <c r="AP197" s="118">
        <v>34656</v>
      </c>
      <c r="AQ197" s="20">
        <v>5</v>
      </c>
      <c r="AR197" s="21">
        <f t="shared" si="94"/>
        <v>69312</v>
      </c>
      <c r="AS197" s="22">
        <f t="shared" si="91"/>
        <v>10</v>
      </c>
      <c r="AT197" s="23">
        <v>2</v>
      </c>
    </row>
    <row r="198" spans="2:48" x14ac:dyDescent="0.35">
      <c r="B198" s="223"/>
      <c r="C198" s="24" t="s">
        <v>230</v>
      </c>
      <c r="D198" s="24">
        <v>329250</v>
      </c>
      <c r="E198" s="124">
        <v>164625</v>
      </c>
      <c r="F198" s="47">
        <v>50</v>
      </c>
      <c r="G198" s="125">
        <v>115238</v>
      </c>
      <c r="H198" s="48">
        <v>35</v>
      </c>
      <c r="I198" s="126">
        <v>32925</v>
      </c>
      <c r="J198" s="49">
        <v>10</v>
      </c>
      <c r="K198" s="122">
        <v>16463</v>
      </c>
      <c r="L198" s="30">
        <v>5</v>
      </c>
      <c r="M198" s="50">
        <f t="shared" si="92"/>
        <v>49388</v>
      </c>
      <c r="N198" s="51">
        <f t="shared" si="69"/>
        <v>15</v>
      </c>
      <c r="O198" s="131">
        <v>2</v>
      </c>
      <c r="S198" s="24">
        <v>329250</v>
      </c>
      <c r="T198" s="124">
        <v>131700</v>
      </c>
      <c r="U198" s="47">
        <v>40</v>
      </c>
      <c r="V198" s="125">
        <v>131700</v>
      </c>
      <c r="W198" s="48">
        <v>40</v>
      </c>
      <c r="X198" s="126">
        <v>49388</v>
      </c>
      <c r="Y198" s="49">
        <v>15</v>
      </c>
      <c r="Z198" s="122">
        <v>16463</v>
      </c>
      <c r="AA198" s="30">
        <v>5</v>
      </c>
      <c r="AB198" s="50">
        <f t="shared" si="93"/>
        <v>65851</v>
      </c>
      <c r="AC198" s="51">
        <f t="shared" si="90"/>
        <v>20</v>
      </c>
      <c r="AD198" s="25">
        <v>3</v>
      </c>
      <c r="AI198" s="24">
        <v>329250</v>
      </c>
      <c r="AJ198" s="124">
        <v>181088</v>
      </c>
      <c r="AK198" s="47">
        <v>55</v>
      </c>
      <c r="AL198" s="125">
        <v>115238</v>
      </c>
      <c r="AM198" s="48">
        <v>35</v>
      </c>
      <c r="AN198" s="126">
        <v>16463</v>
      </c>
      <c r="AO198" s="49">
        <v>5</v>
      </c>
      <c r="AP198" s="122">
        <v>16463</v>
      </c>
      <c r="AQ198" s="30">
        <v>5</v>
      </c>
      <c r="AR198" s="50">
        <f t="shared" si="94"/>
        <v>32926</v>
      </c>
      <c r="AS198" s="51">
        <f t="shared" si="91"/>
        <v>10</v>
      </c>
      <c r="AT198" s="131">
        <v>2</v>
      </c>
    </row>
    <row r="199" spans="2:48" ht="15" thickBot="1" x14ac:dyDescent="0.4">
      <c r="B199" s="224"/>
      <c r="C199" s="54" t="s">
        <v>15</v>
      </c>
      <c r="D199" s="95">
        <f>SUM(D191:D198)</f>
        <v>5283870</v>
      </c>
      <c r="E199" s="79">
        <f>SUM(E191:E198)</f>
        <v>3592558</v>
      </c>
      <c r="F199" s="96">
        <f>E199/D199*100</f>
        <v>67.991036872595274</v>
      </c>
      <c r="G199" s="80">
        <f>SUM(G191:G198)</f>
        <v>1202604</v>
      </c>
      <c r="H199" s="97">
        <f>G199/D199*100</f>
        <v>22.759908930386253</v>
      </c>
      <c r="I199" s="81">
        <f>SUM(I191:I198)</f>
        <v>340000</v>
      </c>
      <c r="J199" s="98">
        <f>I199/D199*100</f>
        <v>6.4346776131888177</v>
      </c>
      <c r="K199" s="82">
        <f>SUM(K191:K198)</f>
        <v>148708</v>
      </c>
      <c r="L199" s="99">
        <f>K199/D199*100</f>
        <v>2.8143765838296551</v>
      </c>
      <c r="M199" s="83">
        <f>SUM(M191:M198)</f>
        <v>488708</v>
      </c>
      <c r="N199" s="100">
        <f>M199/D199*100</f>
        <v>9.2490541970184736</v>
      </c>
      <c r="O199" s="73"/>
      <c r="P199" s="108">
        <f>E199+G199+I199+K199</f>
        <v>5283870</v>
      </c>
      <c r="Q199" s="108">
        <f>D199-P199</f>
        <v>0</v>
      </c>
      <c r="S199" s="95">
        <f>SUM(S191:S198)</f>
        <v>5283870</v>
      </c>
      <c r="T199" s="79">
        <f>SUM(T191:T198)</f>
        <v>2794234</v>
      </c>
      <c r="U199" s="96">
        <f>T199/S199*100</f>
        <v>52.882338134738362</v>
      </c>
      <c r="V199" s="80">
        <f>SUM(V191:V198)</f>
        <v>1621248</v>
      </c>
      <c r="W199" s="97">
        <f>V199/S199*100</f>
        <v>30.682965326550427</v>
      </c>
      <c r="X199" s="81">
        <f>SUM(X191:X198)</f>
        <v>604193</v>
      </c>
      <c r="Y199" s="98">
        <f>X199/S199*100</f>
        <v>11.434668150427623</v>
      </c>
      <c r="Z199" s="82">
        <f>SUM(Z191:Z198)</f>
        <v>264194</v>
      </c>
      <c r="AA199" s="99">
        <f>Z199/S199*100</f>
        <v>5.000009462761196</v>
      </c>
      <c r="AB199" s="83">
        <f>SUM(AB191:AB198)</f>
        <v>868387</v>
      </c>
      <c r="AC199" s="100">
        <f>AB199/S199*100</f>
        <v>16.434677613188818</v>
      </c>
      <c r="AD199" s="73"/>
      <c r="AE199" s="108">
        <f>T199+V199+X199+Z199</f>
        <v>5283869</v>
      </c>
      <c r="AF199" s="108">
        <f>S199-AE199</f>
        <v>1</v>
      </c>
      <c r="AI199" s="95">
        <f>SUM(AI191:AI198)</f>
        <v>5283870</v>
      </c>
      <c r="AJ199" s="79">
        <f>SUM(AJ191:AJ198)</f>
        <v>3912135</v>
      </c>
      <c r="AK199" s="96">
        <f>AJ199/AI199*100</f>
        <v>74.039198541977754</v>
      </c>
      <c r="AL199" s="80">
        <f>SUM(AL191:AL198)</f>
        <v>1021758</v>
      </c>
      <c r="AM199" s="97">
        <f>AL199/AI199*100</f>
        <v>19.337303907931119</v>
      </c>
      <c r="AN199" s="81">
        <f>SUM(AN191:AN198)</f>
        <v>232732</v>
      </c>
      <c r="AO199" s="98">
        <f>AN199/AI199*100</f>
        <v>4.4045746772725298</v>
      </c>
      <c r="AP199" s="82">
        <f>SUM(AP191:AP198)</f>
        <v>117246</v>
      </c>
      <c r="AQ199" s="99">
        <f>AP199/AI199*100</f>
        <v>2.2189417983409889</v>
      </c>
      <c r="AR199" s="83">
        <f>SUM(AR191:AR198)</f>
        <v>349978</v>
      </c>
      <c r="AS199" s="100">
        <f>AR199/AI199*100</f>
        <v>6.6235164756135179</v>
      </c>
      <c r="AT199" s="73"/>
      <c r="AU199" s="108">
        <f>AJ199+AL199+AN199+AP199</f>
        <v>5283871</v>
      </c>
      <c r="AV199" s="108">
        <f>AI199-AU199</f>
        <v>-1</v>
      </c>
    </row>
    <row r="200" spans="2:48" x14ac:dyDescent="0.35">
      <c r="B200" s="223" t="s">
        <v>54</v>
      </c>
      <c r="C200" s="85" t="s">
        <v>231</v>
      </c>
      <c r="D200" s="85">
        <v>111962</v>
      </c>
      <c r="E200" s="134">
        <v>72775</v>
      </c>
      <c r="F200" s="67">
        <v>65</v>
      </c>
      <c r="G200" s="135">
        <v>33589</v>
      </c>
      <c r="H200" s="68">
        <v>30</v>
      </c>
      <c r="I200" s="136">
        <v>5598</v>
      </c>
      <c r="J200" s="69">
        <v>5</v>
      </c>
      <c r="K200" s="137">
        <v>0</v>
      </c>
      <c r="L200" s="70">
        <v>0</v>
      </c>
      <c r="M200" s="139">
        <f>I200+K200</f>
        <v>5598</v>
      </c>
      <c r="N200" s="72">
        <f t="shared" si="69"/>
        <v>5</v>
      </c>
      <c r="O200" s="101">
        <v>2</v>
      </c>
      <c r="S200" s="85">
        <v>111962</v>
      </c>
      <c r="T200" s="134">
        <v>55981</v>
      </c>
      <c r="U200" s="67">
        <v>50</v>
      </c>
      <c r="V200" s="135">
        <v>44785</v>
      </c>
      <c r="W200" s="68">
        <v>40</v>
      </c>
      <c r="X200" s="136">
        <v>11196</v>
      </c>
      <c r="Y200" s="69">
        <v>10</v>
      </c>
      <c r="Z200" s="137">
        <v>0</v>
      </c>
      <c r="AA200" s="70">
        <v>0</v>
      </c>
      <c r="AB200" s="139">
        <f>X200+Z200</f>
        <v>11196</v>
      </c>
      <c r="AC200" s="72">
        <f t="shared" ref="AC200:AC206" si="95">AA200+Y200</f>
        <v>10</v>
      </c>
      <c r="AD200" s="101">
        <v>2</v>
      </c>
      <c r="AI200" s="85">
        <v>111962</v>
      </c>
      <c r="AJ200" s="134">
        <v>67177</v>
      </c>
      <c r="AK200" s="67">
        <v>60</v>
      </c>
      <c r="AL200" s="135">
        <v>39187</v>
      </c>
      <c r="AM200" s="68">
        <v>35</v>
      </c>
      <c r="AN200" s="136">
        <v>5598</v>
      </c>
      <c r="AO200" s="69">
        <v>5</v>
      </c>
      <c r="AP200" s="137">
        <v>0</v>
      </c>
      <c r="AQ200" s="70">
        <v>0</v>
      </c>
      <c r="AR200" s="139">
        <f>AN200+AP200</f>
        <v>5598</v>
      </c>
      <c r="AS200" s="72">
        <f t="shared" ref="AS200:AS206" si="96">AQ200+AO200</f>
        <v>5</v>
      </c>
      <c r="AT200" s="101">
        <v>2</v>
      </c>
    </row>
    <row r="201" spans="2:48" x14ac:dyDescent="0.35">
      <c r="B201" s="223"/>
      <c r="C201" s="24" t="s">
        <v>232</v>
      </c>
      <c r="D201" s="24">
        <v>396798</v>
      </c>
      <c r="E201" s="115">
        <v>238079</v>
      </c>
      <c r="F201" s="17">
        <v>60</v>
      </c>
      <c r="G201" s="116">
        <v>119039</v>
      </c>
      <c r="H201" s="18">
        <v>30</v>
      </c>
      <c r="I201" s="117">
        <v>19840</v>
      </c>
      <c r="J201" s="19">
        <v>5</v>
      </c>
      <c r="K201" s="118">
        <v>19840</v>
      </c>
      <c r="L201" s="20">
        <v>5</v>
      </c>
      <c r="M201" s="89">
        <f t="shared" ref="M201:M206" si="97">I201+K201</f>
        <v>39680</v>
      </c>
      <c r="N201" s="22">
        <f t="shared" si="69"/>
        <v>10</v>
      </c>
      <c r="O201" s="23">
        <v>2</v>
      </c>
      <c r="S201" s="24">
        <v>396798</v>
      </c>
      <c r="T201" s="115">
        <v>198399</v>
      </c>
      <c r="U201" s="17">
        <v>50</v>
      </c>
      <c r="V201" s="116">
        <v>138879</v>
      </c>
      <c r="W201" s="18">
        <v>35</v>
      </c>
      <c r="X201" s="117">
        <v>39680</v>
      </c>
      <c r="Y201" s="19">
        <v>10</v>
      </c>
      <c r="Z201" s="118">
        <v>19840</v>
      </c>
      <c r="AA201" s="20">
        <v>5</v>
      </c>
      <c r="AB201" s="89">
        <f t="shared" ref="AB201:AB206" si="98">X201+Z201</f>
        <v>59520</v>
      </c>
      <c r="AC201" s="22">
        <f t="shared" si="95"/>
        <v>15</v>
      </c>
      <c r="AD201" s="23">
        <v>2</v>
      </c>
      <c r="AI201" s="24">
        <v>396798</v>
      </c>
      <c r="AJ201" s="115">
        <v>218239</v>
      </c>
      <c r="AK201" s="17">
        <v>55</v>
      </c>
      <c r="AL201" s="116">
        <v>138879</v>
      </c>
      <c r="AM201" s="18">
        <v>35</v>
      </c>
      <c r="AN201" s="117">
        <v>39680</v>
      </c>
      <c r="AO201" s="19">
        <v>10</v>
      </c>
      <c r="AP201" s="118">
        <v>0</v>
      </c>
      <c r="AQ201" s="20">
        <v>0</v>
      </c>
      <c r="AR201" s="89">
        <f t="shared" ref="AR201:AR206" si="99">AN201+AP201</f>
        <v>39680</v>
      </c>
      <c r="AS201" s="22">
        <f t="shared" si="96"/>
        <v>10</v>
      </c>
      <c r="AT201" s="23">
        <v>2</v>
      </c>
    </row>
    <row r="202" spans="2:48" x14ac:dyDescent="0.35">
      <c r="B202" s="223"/>
      <c r="C202" s="24" t="s">
        <v>233</v>
      </c>
      <c r="D202" s="24">
        <v>66780</v>
      </c>
      <c r="E202" s="115">
        <v>36729</v>
      </c>
      <c r="F202" s="17">
        <v>55</v>
      </c>
      <c r="G202" s="116">
        <v>26712</v>
      </c>
      <c r="H202" s="18">
        <v>40</v>
      </c>
      <c r="I202" s="117">
        <v>3339</v>
      </c>
      <c r="J202" s="19">
        <v>5</v>
      </c>
      <c r="K202" s="118">
        <v>0</v>
      </c>
      <c r="L202" s="20">
        <v>0</v>
      </c>
      <c r="M202" s="138">
        <f t="shared" si="97"/>
        <v>3339</v>
      </c>
      <c r="N202" s="22">
        <f t="shared" si="69"/>
        <v>5</v>
      </c>
      <c r="O202" s="23">
        <v>2</v>
      </c>
      <c r="S202" s="24">
        <v>66780</v>
      </c>
      <c r="T202" s="115">
        <v>33390</v>
      </c>
      <c r="U202" s="17">
        <v>50</v>
      </c>
      <c r="V202" s="116">
        <v>26712</v>
      </c>
      <c r="W202" s="18">
        <v>40</v>
      </c>
      <c r="X202" s="117">
        <v>6678</v>
      </c>
      <c r="Y202" s="19">
        <v>10</v>
      </c>
      <c r="Z202" s="118">
        <v>0</v>
      </c>
      <c r="AA202" s="20">
        <v>0</v>
      </c>
      <c r="AB202" s="138">
        <f t="shared" si="98"/>
        <v>6678</v>
      </c>
      <c r="AC202" s="22">
        <f t="shared" si="95"/>
        <v>10</v>
      </c>
      <c r="AD202" s="23">
        <v>2</v>
      </c>
      <c r="AI202" s="24">
        <v>66780</v>
      </c>
      <c r="AJ202" s="115">
        <v>36729</v>
      </c>
      <c r="AK202" s="17">
        <v>55</v>
      </c>
      <c r="AL202" s="116">
        <v>23373</v>
      </c>
      <c r="AM202" s="18">
        <v>35</v>
      </c>
      <c r="AN202" s="117">
        <v>6678</v>
      </c>
      <c r="AO202" s="19">
        <v>10</v>
      </c>
      <c r="AP202" s="118">
        <v>0</v>
      </c>
      <c r="AQ202" s="20">
        <v>0</v>
      </c>
      <c r="AR202" s="138">
        <f t="shared" si="99"/>
        <v>6678</v>
      </c>
      <c r="AS202" s="22">
        <f t="shared" si="96"/>
        <v>10</v>
      </c>
      <c r="AT202" s="23">
        <v>2</v>
      </c>
    </row>
    <row r="203" spans="2:48" x14ac:dyDescent="0.35">
      <c r="B203" s="223"/>
      <c r="C203" s="24" t="s">
        <v>234</v>
      </c>
      <c r="D203" s="24">
        <v>212105</v>
      </c>
      <c r="E203" s="115">
        <v>127263</v>
      </c>
      <c r="F203" s="17">
        <v>60</v>
      </c>
      <c r="G203" s="116">
        <v>63632</v>
      </c>
      <c r="H203" s="18">
        <v>30</v>
      </c>
      <c r="I203" s="117">
        <v>10605</v>
      </c>
      <c r="J203" s="19">
        <v>5</v>
      </c>
      <c r="K203" s="118">
        <v>10605</v>
      </c>
      <c r="L203" s="20">
        <v>5</v>
      </c>
      <c r="M203" s="138">
        <f t="shared" si="97"/>
        <v>21210</v>
      </c>
      <c r="N203" s="22">
        <f t="shared" si="69"/>
        <v>10</v>
      </c>
      <c r="O203" s="23">
        <v>2</v>
      </c>
      <c r="S203" s="24">
        <v>212105</v>
      </c>
      <c r="T203" s="115">
        <v>106053</v>
      </c>
      <c r="U203" s="17">
        <v>50</v>
      </c>
      <c r="V203" s="116">
        <v>74237</v>
      </c>
      <c r="W203" s="18">
        <v>35</v>
      </c>
      <c r="X203" s="117">
        <v>21211</v>
      </c>
      <c r="Y203" s="19">
        <v>10</v>
      </c>
      <c r="Z203" s="118">
        <v>10605</v>
      </c>
      <c r="AA203" s="20">
        <v>5</v>
      </c>
      <c r="AB203" s="138">
        <f t="shared" si="98"/>
        <v>31816</v>
      </c>
      <c r="AC203" s="22">
        <f t="shared" si="95"/>
        <v>15</v>
      </c>
      <c r="AD203" s="23">
        <v>2</v>
      </c>
      <c r="AI203" s="24">
        <v>212105</v>
      </c>
      <c r="AJ203" s="115">
        <v>106053</v>
      </c>
      <c r="AK203" s="17">
        <v>50</v>
      </c>
      <c r="AL203" s="116">
        <v>84842</v>
      </c>
      <c r="AM203" s="18">
        <v>40</v>
      </c>
      <c r="AN203" s="117">
        <v>21211</v>
      </c>
      <c r="AO203" s="19">
        <v>10</v>
      </c>
      <c r="AP203" s="118">
        <v>0</v>
      </c>
      <c r="AQ203" s="20">
        <v>0</v>
      </c>
      <c r="AR203" s="138">
        <f t="shared" si="99"/>
        <v>21211</v>
      </c>
      <c r="AS203" s="22">
        <f t="shared" si="96"/>
        <v>10</v>
      </c>
      <c r="AT203" s="23">
        <v>2</v>
      </c>
    </row>
    <row r="204" spans="2:48" x14ac:dyDescent="0.35">
      <c r="B204" s="223"/>
      <c r="C204" s="24" t="s">
        <v>55</v>
      </c>
      <c r="D204" s="24">
        <v>187943</v>
      </c>
      <c r="E204" s="115">
        <v>122163</v>
      </c>
      <c r="F204" s="17">
        <v>65</v>
      </c>
      <c r="G204" s="116">
        <v>56383</v>
      </c>
      <c r="H204" s="18">
        <v>30</v>
      </c>
      <c r="I204" s="117">
        <v>9397</v>
      </c>
      <c r="J204" s="19">
        <v>5</v>
      </c>
      <c r="K204" s="118">
        <v>0</v>
      </c>
      <c r="L204" s="20">
        <v>0</v>
      </c>
      <c r="M204" s="138">
        <f t="shared" si="97"/>
        <v>9397</v>
      </c>
      <c r="N204" s="22">
        <f t="shared" si="69"/>
        <v>5</v>
      </c>
      <c r="O204" s="23">
        <v>2</v>
      </c>
      <c r="S204" s="24">
        <v>187943</v>
      </c>
      <c r="T204" s="115">
        <v>103369</v>
      </c>
      <c r="U204" s="17">
        <v>55</v>
      </c>
      <c r="V204" s="116">
        <v>65780</v>
      </c>
      <c r="W204" s="18">
        <v>35</v>
      </c>
      <c r="X204" s="117">
        <v>18794</v>
      </c>
      <c r="Y204" s="19">
        <v>10</v>
      </c>
      <c r="Z204" s="118">
        <v>0</v>
      </c>
      <c r="AA204" s="20">
        <v>0</v>
      </c>
      <c r="AB204" s="138">
        <f t="shared" si="98"/>
        <v>18794</v>
      </c>
      <c r="AC204" s="22">
        <f t="shared" si="95"/>
        <v>10</v>
      </c>
      <c r="AD204" s="23">
        <v>2</v>
      </c>
      <c r="AI204" s="24">
        <v>187943</v>
      </c>
      <c r="AJ204" s="115">
        <v>112766</v>
      </c>
      <c r="AK204" s="17">
        <v>60</v>
      </c>
      <c r="AL204" s="116">
        <v>65780</v>
      </c>
      <c r="AM204" s="18">
        <v>35</v>
      </c>
      <c r="AN204" s="117">
        <v>9397</v>
      </c>
      <c r="AO204" s="19">
        <v>5</v>
      </c>
      <c r="AP204" s="118">
        <v>0</v>
      </c>
      <c r="AQ204" s="20">
        <v>0</v>
      </c>
      <c r="AR204" s="138">
        <f t="shared" si="99"/>
        <v>9397</v>
      </c>
      <c r="AS204" s="22">
        <f t="shared" si="96"/>
        <v>5</v>
      </c>
      <c r="AT204" s="23">
        <v>2</v>
      </c>
    </row>
    <row r="205" spans="2:48" x14ac:dyDescent="0.35">
      <c r="B205" s="223"/>
      <c r="C205" s="24" t="s">
        <v>235</v>
      </c>
      <c r="D205" s="24">
        <v>212787</v>
      </c>
      <c r="E205" s="115">
        <v>148951</v>
      </c>
      <c r="F205" s="17">
        <v>70</v>
      </c>
      <c r="G205" s="116">
        <v>53197</v>
      </c>
      <c r="H205" s="18">
        <v>25</v>
      </c>
      <c r="I205" s="117">
        <v>10639</v>
      </c>
      <c r="J205" s="19">
        <v>5</v>
      </c>
      <c r="K205" s="118">
        <v>0</v>
      </c>
      <c r="L205" s="20">
        <v>0</v>
      </c>
      <c r="M205" s="138">
        <f t="shared" si="97"/>
        <v>10639</v>
      </c>
      <c r="N205" s="22">
        <f t="shared" si="69"/>
        <v>5</v>
      </c>
      <c r="O205" s="23">
        <v>2</v>
      </c>
      <c r="S205" s="24">
        <v>212787</v>
      </c>
      <c r="T205" s="115">
        <v>127672</v>
      </c>
      <c r="U205" s="17">
        <v>60</v>
      </c>
      <c r="V205" s="116">
        <v>63836</v>
      </c>
      <c r="W205" s="18">
        <v>30</v>
      </c>
      <c r="X205" s="117">
        <v>21279</v>
      </c>
      <c r="Y205" s="19">
        <v>10</v>
      </c>
      <c r="Z205" s="118">
        <v>0</v>
      </c>
      <c r="AA205" s="20">
        <v>0</v>
      </c>
      <c r="AB205" s="138">
        <f t="shared" si="98"/>
        <v>21279</v>
      </c>
      <c r="AC205" s="22">
        <f t="shared" si="95"/>
        <v>10</v>
      </c>
      <c r="AD205" s="23">
        <v>2</v>
      </c>
      <c r="AI205" s="24">
        <v>212787</v>
      </c>
      <c r="AJ205" s="115">
        <v>127672</v>
      </c>
      <c r="AK205" s="17">
        <v>60</v>
      </c>
      <c r="AL205" s="116">
        <v>74475</v>
      </c>
      <c r="AM205" s="18">
        <v>35</v>
      </c>
      <c r="AN205" s="117">
        <v>10639</v>
      </c>
      <c r="AO205" s="19">
        <v>5</v>
      </c>
      <c r="AP205" s="118">
        <v>0</v>
      </c>
      <c r="AQ205" s="20">
        <v>0</v>
      </c>
      <c r="AR205" s="138">
        <f t="shared" si="99"/>
        <v>10639</v>
      </c>
      <c r="AS205" s="22">
        <f t="shared" si="96"/>
        <v>5</v>
      </c>
      <c r="AT205" s="23">
        <v>2</v>
      </c>
    </row>
    <row r="206" spans="2:48" x14ac:dyDescent="0.35">
      <c r="B206" s="223"/>
      <c r="C206" s="24" t="s">
        <v>56</v>
      </c>
      <c r="D206" s="24">
        <v>376268</v>
      </c>
      <c r="E206" s="124">
        <v>244574</v>
      </c>
      <c r="F206" s="47">
        <v>65</v>
      </c>
      <c r="G206" s="125">
        <v>112880</v>
      </c>
      <c r="H206" s="48">
        <v>30</v>
      </c>
      <c r="I206" s="126">
        <v>18813</v>
      </c>
      <c r="J206" s="49">
        <v>5</v>
      </c>
      <c r="K206" s="122">
        <v>0</v>
      </c>
      <c r="L206" s="30">
        <v>0</v>
      </c>
      <c r="M206" s="138">
        <f t="shared" si="97"/>
        <v>18813</v>
      </c>
      <c r="N206" s="51">
        <f t="shared" si="69"/>
        <v>5</v>
      </c>
      <c r="O206" s="53">
        <v>2</v>
      </c>
      <c r="S206" s="24">
        <v>376268</v>
      </c>
      <c r="T206" s="124">
        <v>206947</v>
      </c>
      <c r="U206" s="47">
        <v>55</v>
      </c>
      <c r="V206" s="125">
        <v>131694</v>
      </c>
      <c r="W206" s="48">
        <v>35</v>
      </c>
      <c r="X206" s="126">
        <v>37627</v>
      </c>
      <c r="Y206" s="49">
        <v>10</v>
      </c>
      <c r="Z206" s="122">
        <v>0</v>
      </c>
      <c r="AA206" s="30">
        <v>0</v>
      </c>
      <c r="AB206" s="138">
        <f t="shared" si="98"/>
        <v>37627</v>
      </c>
      <c r="AC206" s="51">
        <f t="shared" si="95"/>
        <v>10</v>
      </c>
      <c r="AD206" s="53">
        <v>2</v>
      </c>
      <c r="AI206" s="24">
        <v>376268</v>
      </c>
      <c r="AJ206" s="124">
        <v>225761</v>
      </c>
      <c r="AK206" s="47">
        <v>60</v>
      </c>
      <c r="AL206" s="125">
        <v>131694</v>
      </c>
      <c r="AM206" s="48">
        <v>35</v>
      </c>
      <c r="AN206" s="126">
        <v>18813</v>
      </c>
      <c r="AO206" s="49">
        <v>5</v>
      </c>
      <c r="AP206" s="122">
        <v>0</v>
      </c>
      <c r="AQ206" s="30">
        <v>0</v>
      </c>
      <c r="AR206" s="138">
        <f t="shared" si="99"/>
        <v>18813</v>
      </c>
      <c r="AS206" s="51">
        <f t="shared" si="96"/>
        <v>5</v>
      </c>
      <c r="AT206" s="53">
        <v>2</v>
      </c>
    </row>
    <row r="207" spans="2:48" ht="15" thickBot="1" x14ac:dyDescent="0.4">
      <c r="B207" s="224"/>
      <c r="C207" s="54" t="s">
        <v>15</v>
      </c>
      <c r="D207" s="95">
        <f>SUM(D200:D206)</f>
        <v>1564643</v>
      </c>
      <c r="E207" s="102">
        <f>SUM(E200:E206)</f>
        <v>990534</v>
      </c>
      <c r="F207" s="96">
        <f>E207/D207*100</f>
        <v>63.307348705103969</v>
      </c>
      <c r="G207" s="80">
        <f>SUM(G200:G206)</f>
        <v>465432</v>
      </c>
      <c r="H207" s="97">
        <f>G207/D207*100</f>
        <v>29.746849600835461</v>
      </c>
      <c r="I207" s="81">
        <f>SUM(I200:I206)</f>
        <v>78231</v>
      </c>
      <c r="J207" s="98">
        <f>I207/D207*100</f>
        <v>4.9999265008056151</v>
      </c>
      <c r="K207" s="82">
        <f>SUM(K200:K206)</f>
        <v>30445</v>
      </c>
      <c r="L207" s="99">
        <f>K207/D207*100</f>
        <v>1.9458112809120034</v>
      </c>
      <c r="M207" s="83">
        <f>SUM(M200:M206)</f>
        <v>108676</v>
      </c>
      <c r="N207" s="100">
        <f>M207/D207*100</f>
        <v>6.9457377817176189</v>
      </c>
      <c r="O207" s="106"/>
      <c r="P207" s="108">
        <f>E207+G207+I207+K207</f>
        <v>1564642</v>
      </c>
      <c r="Q207" s="108">
        <f>D207-P207</f>
        <v>1</v>
      </c>
      <c r="S207" s="95">
        <f>SUM(S200:S206)</f>
        <v>1564643</v>
      </c>
      <c r="T207" s="102">
        <f>SUM(T200:T206)</f>
        <v>831811</v>
      </c>
      <c r="U207" s="96">
        <f>T207/S207*100</f>
        <v>53.162989896097699</v>
      </c>
      <c r="V207" s="80">
        <f>SUM(V200:V206)</f>
        <v>545923</v>
      </c>
      <c r="W207" s="97">
        <f>V207/S207*100</f>
        <v>34.891217996693172</v>
      </c>
      <c r="X207" s="81">
        <f>SUM(X200:X206)</f>
        <v>156465</v>
      </c>
      <c r="Y207" s="98">
        <f>X207/S207*100</f>
        <v>10.00004473864006</v>
      </c>
      <c r="Z207" s="82">
        <f>SUM(Z200:Z206)</f>
        <v>30445</v>
      </c>
      <c r="AA207" s="99">
        <f>Z207/S207*100</f>
        <v>1.9458112809120034</v>
      </c>
      <c r="AB207" s="83">
        <f>SUM(AB200:AB206)</f>
        <v>186910</v>
      </c>
      <c r="AC207" s="100">
        <f>AB207/S207*100</f>
        <v>11.945856019552064</v>
      </c>
      <c r="AD207" s="106"/>
      <c r="AE207" s="108">
        <f>T207+V207+X207+Z207</f>
        <v>1564644</v>
      </c>
      <c r="AF207" s="108">
        <f>S207-AE207</f>
        <v>-1</v>
      </c>
      <c r="AI207" s="95">
        <f>SUM(AI200:AI206)</f>
        <v>1564643</v>
      </c>
      <c r="AJ207" s="102">
        <f>SUM(AJ200:AJ206)</f>
        <v>894397</v>
      </c>
      <c r="AK207" s="96">
        <f>AJ207/AI207*100</f>
        <v>57.163007791553731</v>
      </c>
      <c r="AL207" s="80">
        <f>SUM(AL200:AL206)</f>
        <v>558230</v>
      </c>
      <c r="AM207" s="97">
        <f>AL207/AI207*100</f>
        <v>35.677787201297676</v>
      </c>
      <c r="AN207" s="81">
        <f>SUM(AN200:AN206)</f>
        <v>112016</v>
      </c>
      <c r="AO207" s="98">
        <f>AN207/AI207*100</f>
        <v>7.1592050071485964</v>
      </c>
      <c r="AP207" s="82">
        <f>SUM(AP200:AP206)</f>
        <v>0</v>
      </c>
      <c r="AQ207" s="99">
        <f>AP207/AI207*100</f>
        <v>0</v>
      </c>
      <c r="AR207" s="83">
        <f>SUM(AR200:AR206)</f>
        <v>112016</v>
      </c>
      <c r="AS207" s="100">
        <f>AR207/AI207*100</f>
        <v>7.1592050071485964</v>
      </c>
      <c r="AT207" s="106"/>
      <c r="AU207" s="108">
        <f>AJ207+AL207+AN207+AP207</f>
        <v>1564643</v>
      </c>
      <c r="AV207" s="108">
        <f>AI207-AU207</f>
        <v>0</v>
      </c>
    </row>
    <row r="208" spans="2:48" ht="18.5" x14ac:dyDescent="0.45">
      <c r="B208" s="229" t="s">
        <v>57</v>
      </c>
      <c r="C208" s="230"/>
      <c r="D208" s="103">
        <f>SUM(D20,D42,D51,D61,D71,D83,D94,D102,D111,D120,D135,D153,D166,D174,D182,D190,D199,D207)</f>
        <v>44977994</v>
      </c>
      <c r="E208" s="103">
        <f>SUM(E20,E42,E51,E61,E71,E83,E94,E102,E111,E120,E135,E153,E166,E174,E182,E190,E199,E207)</f>
        <v>23621124</v>
      </c>
      <c r="F208" s="104">
        <f>E208/D208*100</f>
        <v>52.517068680297307</v>
      </c>
      <c r="G208" s="103">
        <f>SUM(G20,G42,G51,G61,G71,G83,G94,G102,G111,G120,G135,G153,G166,G174,G182,G190,G199,G207)</f>
        <v>14313348</v>
      </c>
      <c r="H208" s="104">
        <f>G208/D208*100</f>
        <v>31.823002155231734</v>
      </c>
      <c r="I208" s="103">
        <f>SUM(I20,I42,I51,I61,I71,I83,I94,I102,I111,I120,I135,I153,I166,I174,I182,I190,I199,I207)</f>
        <v>5270077</v>
      </c>
      <c r="J208" s="104">
        <f>I208/D208*100</f>
        <v>11.717012101517911</v>
      </c>
      <c r="K208" s="103">
        <f>SUM(K20,K42,K51,K61,K71,K83,K94,K102,K111,K120,K135,K153,K166,K174,K182,K190,K199,K207)</f>
        <v>1773465</v>
      </c>
      <c r="L208" s="104">
        <f>K208/D208*100</f>
        <v>3.9429615291424511</v>
      </c>
      <c r="M208" s="103">
        <f>SUM(M20,M42,M51,M61,M71,M83,M94,M102,M111,M120,M135,M153,M166,M174,M182,M190,M199,M207)</f>
        <v>7043542</v>
      </c>
      <c r="N208" s="104">
        <f>J208+L208</f>
        <v>15.659973630660362</v>
      </c>
      <c r="S208" s="103">
        <f>SUM(S20,S42,S51,S61,S71,S83,S94,S102,S111,S120,S135,S153,S166,S174,S182,S190,S199,S207)</f>
        <v>44977994</v>
      </c>
      <c r="T208" s="103">
        <f>SUM(T20,T42,T51,T61,T71,T83,T94,T102,T111,T120,T135,T153,T166,T174,T182,T190,T199,T207)</f>
        <v>19628348</v>
      </c>
      <c r="U208" s="104">
        <f>T208/S208*100</f>
        <v>43.639891988068655</v>
      </c>
      <c r="V208" s="103">
        <f>SUM(V20,V42,V51,V61,V71,V83,V94,V102,V111,V120,V135,V153,V166,V174,V182,V190,V199,V207)</f>
        <v>15996947</v>
      </c>
      <c r="W208" s="104">
        <f>V208/S208*100</f>
        <v>35.566163755546768</v>
      </c>
      <c r="X208" s="103">
        <f>SUM(X20,X42,X51,X61,X71,X83,X94,X102,X111,X120,X135,X153,X166,X174,X182,X190,X199,X207)</f>
        <v>6858456</v>
      </c>
      <c r="Y208" s="104">
        <f>X208/S208*100</f>
        <v>15.248470174103362</v>
      </c>
      <c r="Z208" s="103">
        <f>SUM(Z20,Z42,Z51,Z61,Z71,Z83,Z94,Z102,Z111,Z120,Z135,Z153,Z166,Z174,Z182,Z190,Z199,Z207)</f>
        <v>2612966</v>
      </c>
      <c r="AA208" s="104">
        <f>Z208/S208*100</f>
        <v>5.809432052483265</v>
      </c>
      <c r="AB208" s="103">
        <f>SUM(AB20,AB42,AB51,AB61,AB71,AB83,AB94,AB102,AB111,AB120,AB135,AB153,AB166,AB174,AB182,AB190,AB199,AB207)</f>
        <v>9471422</v>
      </c>
      <c r="AC208" s="104">
        <f>Y208+AA208</f>
        <v>21.057902226586627</v>
      </c>
      <c r="AI208" s="103">
        <f>SUM(AI20,AI42,AI51,AI61,AI71,AI83,AI94,AI102,AI111,AI120,AI135,AI153,AI166,AI174,AI182,AI190,AI199,AI207)</f>
        <v>44977994</v>
      </c>
      <c r="AJ208" s="103">
        <f>SUM(AJ20,AJ42,AJ51,AJ61,AJ71,AJ83,AJ94,AJ102,AJ111,AJ120,AJ135,AJ153,AJ166,AJ174,AJ182,AJ190,AJ199,AJ207)</f>
        <v>24793201</v>
      </c>
      <c r="AK208" s="104">
        <f>AJ208/AI208*100</f>
        <v>55.122958573919497</v>
      </c>
      <c r="AL208" s="103">
        <f>SUM(AL20,AL42,AL51,AL61,AL71,AL83,AL94,AL102,AL111,AL120,AL135,AL153,AL166,AL174,AL182,AL190,AL199,AL207)</f>
        <v>14567536</v>
      </c>
      <c r="AM208" s="104">
        <f>AL208/AI208*100</f>
        <v>32.3881407427819</v>
      </c>
      <c r="AN208" s="103">
        <f>SUM(AN20,AN42,AN51,AN61,AN71,AN83,AN94,AN102,AN111,AN120,AN135,AN153,AN166,AN174,AN182,AN190,AN199,AN207)</f>
        <v>4460336</v>
      </c>
      <c r="AO208" s="104">
        <f>AN208/AI208*100</f>
        <v>9.9167072680031048</v>
      </c>
      <c r="AP208" s="103">
        <f>SUM(AP20,AP42,AP51,AP61,AP71,AP83,AP94,AP102,AP111,AP120,AP135,AP153,AP166,AP174,AP182,AP190,AP199,AP207)</f>
        <v>1275641</v>
      </c>
      <c r="AQ208" s="104">
        <f>AP208/AI208*100</f>
        <v>2.8361447155691293</v>
      </c>
      <c r="AR208" s="103">
        <f>SUM(AR20,AR42,AR51,AR61,AR71,AR83,AR94,AR102,AR111,AR120,AR135,AR153,AR166,AR174,AR182,AR190,AR199,AR207)</f>
        <v>5735977</v>
      </c>
      <c r="AS208" s="104">
        <f>AO208+AQ208</f>
        <v>12.752851983572235</v>
      </c>
    </row>
    <row r="210" spans="4:45" x14ac:dyDescent="0.35"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</row>
    <row r="211" spans="4:45" x14ac:dyDescent="0.35">
      <c r="D211" s="108"/>
      <c r="S211" s="108"/>
      <c r="AI211" s="108"/>
    </row>
  </sheetData>
  <mergeCells count="43">
    <mergeCell ref="B191:B199"/>
    <mergeCell ref="B200:B207"/>
    <mergeCell ref="B208:C208"/>
    <mergeCell ref="B121:B135"/>
    <mergeCell ref="B136:B153"/>
    <mergeCell ref="B154:B166"/>
    <mergeCell ref="B167:B174"/>
    <mergeCell ref="B175:B182"/>
    <mergeCell ref="B183:B190"/>
    <mergeCell ref="B62:B71"/>
    <mergeCell ref="B72:B83"/>
    <mergeCell ref="B84:B94"/>
    <mergeCell ref="B95:B102"/>
    <mergeCell ref="B103:B111"/>
    <mergeCell ref="B112:B120"/>
    <mergeCell ref="AR2:AS2"/>
    <mergeCell ref="AT2:AT3"/>
    <mergeCell ref="B4:B20"/>
    <mergeCell ref="B21:B42"/>
    <mergeCell ref="B43:B51"/>
    <mergeCell ref="B52:B61"/>
    <mergeCell ref="AD2:AD3"/>
    <mergeCell ref="AI2:AI3"/>
    <mergeCell ref="AJ2:AK2"/>
    <mergeCell ref="AL2:AM2"/>
    <mergeCell ref="AN2:AO2"/>
    <mergeCell ref="AP2:AQ2"/>
    <mergeCell ref="S2:S3"/>
    <mergeCell ref="T2:U2"/>
    <mergeCell ref="V2:W2"/>
    <mergeCell ref="AI1:AT1"/>
    <mergeCell ref="D2:D3"/>
    <mergeCell ref="E2:F2"/>
    <mergeCell ref="G2:H2"/>
    <mergeCell ref="I2:J2"/>
    <mergeCell ref="K2:L2"/>
    <mergeCell ref="M2:N2"/>
    <mergeCell ref="O2:O3"/>
    <mergeCell ref="X2:Y2"/>
    <mergeCell ref="Z2:AA2"/>
    <mergeCell ref="AB2:AC2"/>
    <mergeCell ref="B1:O1"/>
    <mergeCell ref="S1:AD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O232"/>
  <sheetViews>
    <sheetView topLeftCell="B1" zoomScale="85" zoomScaleNormal="85" workbookViewId="0">
      <pane xSplit="2" ySplit="3" topLeftCell="D31" activePane="bottomRight" state="frozen"/>
      <selection activeCell="B1" sqref="B1"/>
      <selection pane="topRight" activeCell="D1" sqref="D1"/>
      <selection pane="bottomLeft" activeCell="B4" sqref="B4"/>
      <selection pane="bottomRight" activeCell="O87" sqref="O87"/>
    </sheetView>
  </sheetViews>
  <sheetFormatPr defaultRowHeight="14.5" x14ac:dyDescent="0.35"/>
  <cols>
    <col min="1" max="1" width="4.453125" hidden="1" customWidth="1"/>
    <col min="2" max="2" width="9.08984375" style="1" customWidth="1"/>
    <col min="3" max="3" width="27.453125" style="2" customWidth="1"/>
    <col min="4" max="4" width="14.08984375" hidden="1" customWidth="1"/>
    <col min="5" max="5" width="13.08984375" hidden="1" customWidth="1"/>
    <col min="6" max="6" width="7" hidden="1" customWidth="1"/>
    <col min="7" max="7" width="13.08984375" hidden="1" customWidth="1"/>
    <col min="8" max="8" width="7" hidden="1" customWidth="1"/>
    <col min="9" max="9" width="11.6328125" hidden="1" customWidth="1"/>
    <col min="10" max="10" width="7" hidden="1" customWidth="1"/>
    <col min="11" max="11" width="11.6328125" hidden="1" customWidth="1"/>
    <col min="12" max="12" width="6" hidden="1" customWidth="1"/>
    <col min="13" max="13" width="13.36328125" hidden="1" customWidth="1"/>
    <col min="14" max="14" width="7" hidden="1" customWidth="1"/>
    <col min="15" max="15" width="7.36328125" style="105" customWidth="1"/>
    <col min="16" max="16" width="2.81640625" customWidth="1"/>
    <col min="17" max="17" width="14.08984375" hidden="1" customWidth="1"/>
    <col min="18" max="18" width="13.08984375" hidden="1" customWidth="1"/>
    <col min="19" max="19" width="7" hidden="1" customWidth="1"/>
    <col min="20" max="20" width="13.08984375" hidden="1" customWidth="1"/>
    <col min="21" max="21" width="7" hidden="1" customWidth="1"/>
    <col min="22" max="22" width="11.6328125" hidden="1" customWidth="1"/>
    <col min="23" max="23" width="7" hidden="1" customWidth="1"/>
    <col min="24" max="24" width="11.6328125" hidden="1" customWidth="1"/>
    <col min="25" max="25" width="6" hidden="1" customWidth="1"/>
    <col min="26" max="26" width="13.36328125" hidden="1" customWidth="1"/>
    <col min="27" max="27" width="7" hidden="1" customWidth="1"/>
    <col min="28" max="28" width="7.36328125" style="105" customWidth="1"/>
    <col min="29" max="29" width="2.54296875" customWidth="1"/>
    <col min="30" max="30" width="14.08984375" hidden="1" customWidth="1"/>
    <col min="31" max="31" width="13.08984375" hidden="1" customWidth="1"/>
    <col min="32" max="32" width="7" hidden="1" customWidth="1"/>
    <col min="33" max="33" width="13.08984375" hidden="1" customWidth="1"/>
    <col min="34" max="34" width="7" hidden="1" customWidth="1"/>
    <col min="35" max="35" width="11.6328125" hidden="1" customWidth="1"/>
    <col min="36" max="36" width="7" hidden="1" customWidth="1"/>
    <col min="37" max="37" width="11.6328125" hidden="1" customWidth="1"/>
    <col min="38" max="38" width="6" hidden="1" customWidth="1"/>
    <col min="39" max="39" width="13.36328125" hidden="1" customWidth="1"/>
    <col min="40" max="40" width="7" hidden="1" customWidth="1"/>
    <col min="41" max="41" width="7.36328125" style="105" customWidth="1"/>
  </cols>
  <sheetData>
    <row r="1" spans="2:41" ht="15" thickBot="1" x14ac:dyDescent="0.4">
      <c r="B1" s="217" t="s">
        <v>179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  <c r="Q1" s="208" t="s">
        <v>236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10"/>
      <c r="AD1" s="208" t="s">
        <v>237</v>
      </c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10"/>
    </row>
    <row r="2" spans="2:41" ht="14.4" customHeight="1" x14ac:dyDescent="0.35">
      <c r="D2" s="220" t="s">
        <v>0</v>
      </c>
      <c r="E2" s="213" t="s">
        <v>1</v>
      </c>
      <c r="F2" s="213"/>
      <c r="G2" s="214" t="s">
        <v>2</v>
      </c>
      <c r="H2" s="214"/>
      <c r="I2" s="215" t="s">
        <v>3</v>
      </c>
      <c r="J2" s="215"/>
      <c r="K2" s="216" t="s">
        <v>4</v>
      </c>
      <c r="L2" s="216"/>
      <c r="M2" s="205" t="s">
        <v>5</v>
      </c>
      <c r="N2" s="205"/>
      <c r="O2" s="227" t="s">
        <v>6</v>
      </c>
      <c r="Q2" s="220" t="s">
        <v>0</v>
      </c>
      <c r="R2" s="213" t="s">
        <v>1</v>
      </c>
      <c r="S2" s="213"/>
      <c r="T2" s="214" t="s">
        <v>2</v>
      </c>
      <c r="U2" s="214"/>
      <c r="V2" s="215" t="s">
        <v>3</v>
      </c>
      <c r="W2" s="215"/>
      <c r="X2" s="216" t="s">
        <v>4</v>
      </c>
      <c r="Y2" s="216"/>
      <c r="Z2" s="205" t="s">
        <v>5</v>
      </c>
      <c r="AA2" s="205"/>
      <c r="AB2" s="227" t="s">
        <v>6</v>
      </c>
      <c r="AD2" s="220" t="s">
        <v>0</v>
      </c>
      <c r="AE2" s="213" t="s">
        <v>1</v>
      </c>
      <c r="AF2" s="213"/>
      <c r="AG2" s="214" t="s">
        <v>2</v>
      </c>
      <c r="AH2" s="214"/>
      <c r="AI2" s="215" t="s">
        <v>3</v>
      </c>
      <c r="AJ2" s="215"/>
      <c r="AK2" s="216" t="s">
        <v>4</v>
      </c>
      <c r="AL2" s="216"/>
      <c r="AM2" s="205" t="s">
        <v>5</v>
      </c>
      <c r="AN2" s="205"/>
      <c r="AO2" s="227" t="s">
        <v>6</v>
      </c>
    </row>
    <row r="3" spans="2:41" s="1" customFormat="1" ht="15.65" customHeight="1" thickBot="1" x14ac:dyDescent="0.4">
      <c r="B3" s="1" t="s">
        <v>58</v>
      </c>
      <c r="C3" s="3" t="s">
        <v>7</v>
      </c>
      <c r="D3" s="221"/>
      <c r="E3" s="4" t="s">
        <v>8</v>
      </c>
      <c r="F3" s="4" t="s">
        <v>9</v>
      </c>
      <c r="G3" s="5" t="s">
        <v>8</v>
      </c>
      <c r="H3" s="5" t="s">
        <v>9</v>
      </c>
      <c r="I3" s="6" t="s">
        <v>8</v>
      </c>
      <c r="J3" s="6" t="s">
        <v>9</v>
      </c>
      <c r="K3" s="7" t="s">
        <v>8</v>
      </c>
      <c r="L3" s="7" t="s">
        <v>9</v>
      </c>
      <c r="M3" s="123" t="s">
        <v>8</v>
      </c>
      <c r="N3" s="8" t="s">
        <v>9</v>
      </c>
      <c r="O3" s="228"/>
      <c r="P3"/>
      <c r="Q3" s="221"/>
      <c r="R3" s="4" t="s">
        <v>8</v>
      </c>
      <c r="S3" s="4" t="s">
        <v>9</v>
      </c>
      <c r="T3" s="5" t="s">
        <v>8</v>
      </c>
      <c r="U3" s="5" t="s">
        <v>9</v>
      </c>
      <c r="V3" s="6" t="s">
        <v>8</v>
      </c>
      <c r="W3" s="6" t="s">
        <v>9</v>
      </c>
      <c r="X3" s="7" t="s">
        <v>8</v>
      </c>
      <c r="Y3" s="7" t="s">
        <v>9</v>
      </c>
      <c r="Z3" s="123" t="s">
        <v>8</v>
      </c>
      <c r="AA3" s="8" t="s">
        <v>9</v>
      </c>
      <c r="AB3" s="228"/>
      <c r="AC3"/>
      <c r="AD3" s="221"/>
      <c r="AE3" s="4" t="s">
        <v>8</v>
      </c>
      <c r="AF3" s="4" t="s">
        <v>9</v>
      </c>
      <c r="AG3" s="5" t="s">
        <v>8</v>
      </c>
      <c r="AH3" s="5" t="s">
        <v>9</v>
      </c>
      <c r="AI3" s="6" t="s">
        <v>8</v>
      </c>
      <c r="AJ3" s="6" t="s">
        <v>9</v>
      </c>
      <c r="AK3" s="7" t="s">
        <v>8</v>
      </c>
      <c r="AL3" s="7" t="s">
        <v>9</v>
      </c>
      <c r="AM3" s="123" t="s">
        <v>8</v>
      </c>
      <c r="AN3" s="8" t="s">
        <v>9</v>
      </c>
      <c r="AO3" s="228"/>
    </row>
    <row r="4" spans="2:41" x14ac:dyDescent="0.35">
      <c r="B4" s="222" t="s">
        <v>10</v>
      </c>
      <c r="C4" s="9" t="s">
        <v>78</v>
      </c>
      <c r="D4" s="9">
        <v>570716</v>
      </c>
      <c r="E4" s="144">
        <f>F4/100*D4</f>
        <v>199750.59999999998</v>
      </c>
      <c r="F4" s="148">
        <v>35</v>
      </c>
      <c r="G4" s="145">
        <f>H4/100*D4</f>
        <v>199750.59999999998</v>
      </c>
      <c r="H4" s="149">
        <v>35</v>
      </c>
      <c r="I4" s="146">
        <f>J4/100*D4</f>
        <v>142679</v>
      </c>
      <c r="J4" s="150">
        <v>25</v>
      </c>
      <c r="K4" s="147">
        <f>L4/100*D4</f>
        <v>28535.800000000003</v>
      </c>
      <c r="L4" s="151">
        <v>5</v>
      </c>
      <c r="M4" s="139">
        <f>I4+K4</f>
        <v>171214.8</v>
      </c>
      <c r="N4" s="15">
        <f>L4+J4</f>
        <v>30</v>
      </c>
      <c r="O4" s="16">
        <v>3</v>
      </c>
      <c r="Q4" s="9">
        <v>570716</v>
      </c>
      <c r="R4" s="144">
        <f>S4/100*Q4</f>
        <v>199750.59999999998</v>
      </c>
      <c r="S4" s="10">
        <v>35</v>
      </c>
      <c r="T4" s="145">
        <f>U4/100*Q4</f>
        <v>171214.8</v>
      </c>
      <c r="U4" s="11">
        <v>30</v>
      </c>
      <c r="V4" s="146">
        <f>W4/100*Q4</f>
        <v>171214.8</v>
      </c>
      <c r="W4" s="12">
        <v>30</v>
      </c>
      <c r="X4" s="147">
        <f>Y4/100*Q4</f>
        <v>28535.800000000003</v>
      </c>
      <c r="Y4" s="13">
        <v>5</v>
      </c>
      <c r="Z4" s="139">
        <f>V4+X4</f>
        <v>199750.59999999998</v>
      </c>
      <c r="AA4" s="15">
        <f>Y4+W4</f>
        <v>35</v>
      </c>
      <c r="AB4" s="16">
        <v>3</v>
      </c>
      <c r="AD4" s="9">
        <v>570716</v>
      </c>
      <c r="AE4" s="144">
        <f>AF4/100*AD4</f>
        <v>199750.59999999998</v>
      </c>
      <c r="AF4" s="10">
        <v>35</v>
      </c>
      <c r="AG4" s="145">
        <f>AH4/100*AD4</f>
        <v>285358</v>
      </c>
      <c r="AH4" s="11">
        <v>50</v>
      </c>
      <c r="AI4" s="146">
        <f>AJ4/100*AD4</f>
        <v>57071.600000000006</v>
      </c>
      <c r="AJ4" s="12">
        <v>10</v>
      </c>
      <c r="AK4" s="147">
        <f>AL4/100*AD4</f>
        <v>28535.800000000003</v>
      </c>
      <c r="AL4" s="13">
        <v>5</v>
      </c>
      <c r="AM4" s="139">
        <f>AI4+AK4</f>
        <v>85607.400000000009</v>
      </c>
      <c r="AN4" s="15">
        <f>AL4+AJ4</f>
        <v>15</v>
      </c>
      <c r="AO4" s="23">
        <v>2</v>
      </c>
    </row>
    <row r="5" spans="2:41" x14ac:dyDescent="0.35">
      <c r="B5" s="223"/>
      <c r="C5" s="110" t="s">
        <v>79</v>
      </c>
      <c r="D5" s="24">
        <v>25905</v>
      </c>
      <c r="E5" s="152">
        <f t="shared" ref="E5:E19" si="0">F5/100*D5</f>
        <v>9066.75</v>
      </c>
      <c r="F5" s="17">
        <v>35</v>
      </c>
      <c r="G5" s="155">
        <f t="shared" ref="G5:G68" si="1">H5/100*D5</f>
        <v>11657.25</v>
      </c>
      <c r="H5" s="18">
        <v>45</v>
      </c>
      <c r="I5" s="157">
        <f t="shared" ref="I5:I68" si="2">J5/100*D5</f>
        <v>5181</v>
      </c>
      <c r="J5" s="19">
        <v>20</v>
      </c>
      <c r="K5" s="159">
        <f t="shared" ref="K5:K68" si="3">L5/100*D5</f>
        <v>0</v>
      </c>
      <c r="L5" s="20">
        <v>0</v>
      </c>
      <c r="M5" s="89">
        <f t="shared" ref="M5:M19" si="4">I5+K5</f>
        <v>5181</v>
      </c>
      <c r="N5" s="22">
        <f t="shared" ref="N5:N73" si="5">L5+J5</f>
        <v>20</v>
      </c>
      <c r="O5" s="25">
        <v>3</v>
      </c>
      <c r="Q5" s="24">
        <v>25905</v>
      </c>
      <c r="R5" s="152">
        <f t="shared" ref="R5:R19" si="6">S5/100*Q5</f>
        <v>9066.75</v>
      </c>
      <c r="S5" s="17">
        <v>35</v>
      </c>
      <c r="T5" s="155">
        <f t="shared" ref="T5:T68" si="7">U5/100*Q5</f>
        <v>10362</v>
      </c>
      <c r="U5" s="18">
        <v>40</v>
      </c>
      <c r="V5" s="157">
        <f t="shared" ref="V5:V68" si="8">W5/100*Q5</f>
        <v>5181</v>
      </c>
      <c r="W5" s="19">
        <v>20</v>
      </c>
      <c r="X5" s="159">
        <f t="shared" ref="X5:X68" si="9">Y5/100*Q5</f>
        <v>1295.25</v>
      </c>
      <c r="Y5" s="20">
        <v>5</v>
      </c>
      <c r="Z5" s="89">
        <f t="shared" ref="Z5:Z19" si="10">V5+X5</f>
        <v>6476.25</v>
      </c>
      <c r="AA5" s="22">
        <f t="shared" ref="AA5:AA19" si="11">Y5+W5</f>
        <v>25</v>
      </c>
      <c r="AB5" s="25">
        <v>3</v>
      </c>
      <c r="AD5" s="24">
        <v>25905</v>
      </c>
      <c r="AE5" s="152">
        <f t="shared" ref="AE5:AE19" si="12">AF5/100*AD5</f>
        <v>10362</v>
      </c>
      <c r="AF5" s="17">
        <v>40</v>
      </c>
      <c r="AG5" s="155">
        <f t="shared" ref="AG5:AG68" si="13">AH5/100*AD5</f>
        <v>10362</v>
      </c>
      <c r="AH5" s="18">
        <v>40</v>
      </c>
      <c r="AI5" s="157">
        <f t="shared" ref="AI5:AI68" si="14">AJ5/100*AD5</f>
        <v>5181</v>
      </c>
      <c r="AJ5" s="19">
        <v>20</v>
      </c>
      <c r="AK5" s="159">
        <f t="shared" ref="AK5:AK68" si="15">AL5/100*AD5</f>
        <v>0</v>
      </c>
      <c r="AL5" s="20">
        <v>0</v>
      </c>
      <c r="AM5" s="89">
        <f t="shared" ref="AM5:AM19" si="16">AI5+AK5</f>
        <v>5181</v>
      </c>
      <c r="AN5" s="22">
        <f t="shared" ref="AN5:AN19" si="17">AL5+AJ5</f>
        <v>20</v>
      </c>
      <c r="AO5" s="25">
        <v>3</v>
      </c>
    </row>
    <row r="6" spans="2:41" x14ac:dyDescent="0.35">
      <c r="B6" s="223"/>
      <c r="C6" s="24" t="s">
        <v>11</v>
      </c>
      <c r="D6" s="24">
        <v>128694</v>
      </c>
      <c r="E6" s="152">
        <f t="shared" si="0"/>
        <v>38608.199999999997</v>
      </c>
      <c r="F6" s="17">
        <v>30</v>
      </c>
      <c r="G6" s="155">
        <f t="shared" si="1"/>
        <v>70781.700000000012</v>
      </c>
      <c r="H6" s="18">
        <v>55</v>
      </c>
      <c r="I6" s="157">
        <f t="shared" si="2"/>
        <v>12869.400000000001</v>
      </c>
      <c r="J6" s="19">
        <v>10</v>
      </c>
      <c r="K6" s="159">
        <f t="shared" si="3"/>
        <v>6434.7000000000007</v>
      </c>
      <c r="L6" s="20">
        <v>5</v>
      </c>
      <c r="M6" s="138">
        <f t="shared" si="4"/>
        <v>19304.100000000002</v>
      </c>
      <c r="N6" s="22">
        <f t="shared" si="5"/>
        <v>15</v>
      </c>
      <c r="O6" s="23">
        <v>2</v>
      </c>
      <c r="Q6" s="24">
        <v>128694</v>
      </c>
      <c r="R6" s="152">
        <f t="shared" si="6"/>
        <v>38608.199999999997</v>
      </c>
      <c r="S6" s="17">
        <v>30</v>
      </c>
      <c r="T6" s="155">
        <f t="shared" si="7"/>
        <v>57912.3</v>
      </c>
      <c r="U6" s="18">
        <v>45</v>
      </c>
      <c r="V6" s="157">
        <f t="shared" si="8"/>
        <v>25738.800000000003</v>
      </c>
      <c r="W6" s="19">
        <v>20</v>
      </c>
      <c r="X6" s="159">
        <f t="shared" si="9"/>
        <v>6434.7000000000007</v>
      </c>
      <c r="Y6" s="20">
        <v>5</v>
      </c>
      <c r="Z6" s="138">
        <f t="shared" si="10"/>
        <v>32173.500000000004</v>
      </c>
      <c r="AA6" s="22">
        <f t="shared" si="11"/>
        <v>25</v>
      </c>
      <c r="AB6" s="25">
        <v>3</v>
      </c>
      <c r="AD6" s="24">
        <v>128694</v>
      </c>
      <c r="AE6" s="152">
        <f t="shared" si="12"/>
        <v>45042.899999999994</v>
      </c>
      <c r="AF6" s="17">
        <v>35</v>
      </c>
      <c r="AG6" s="155">
        <f t="shared" si="13"/>
        <v>64347</v>
      </c>
      <c r="AH6" s="18">
        <v>50</v>
      </c>
      <c r="AI6" s="157">
        <f t="shared" si="14"/>
        <v>12869.400000000001</v>
      </c>
      <c r="AJ6" s="19">
        <v>10</v>
      </c>
      <c r="AK6" s="159">
        <f t="shared" si="15"/>
        <v>6434.7000000000007</v>
      </c>
      <c r="AL6" s="20">
        <v>5</v>
      </c>
      <c r="AM6" s="138">
        <f t="shared" si="16"/>
        <v>19304.100000000002</v>
      </c>
      <c r="AN6" s="22">
        <f t="shared" si="17"/>
        <v>15</v>
      </c>
      <c r="AO6" s="23">
        <v>2</v>
      </c>
    </row>
    <row r="7" spans="2:41" x14ac:dyDescent="0.35">
      <c r="B7" s="223"/>
      <c r="C7" s="24" t="s">
        <v>80</v>
      </c>
      <c r="D7" s="24">
        <v>92617</v>
      </c>
      <c r="E7" s="152">
        <f t="shared" si="0"/>
        <v>18523.400000000001</v>
      </c>
      <c r="F7" s="17">
        <v>20</v>
      </c>
      <c r="G7" s="155">
        <f t="shared" si="1"/>
        <v>46308.5</v>
      </c>
      <c r="H7" s="18">
        <v>50</v>
      </c>
      <c r="I7" s="157">
        <f t="shared" si="2"/>
        <v>23154.25</v>
      </c>
      <c r="J7" s="19">
        <v>25</v>
      </c>
      <c r="K7" s="159">
        <f t="shared" si="3"/>
        <v>4630.8500000000004</v>
      </c>
      <c r="L7" s="20">
        <v>5</v>
      </c>
      <c r="M7" s="138">
        <f t="shared" si="4"/>
        <v>27785.1</v>
      </c>
      <c r="N7" s="22">
        <f t="shared" si="5"/>
        <v>30</v>
      </c>
      <c r="O7" s="25">
        <v>3</v>
      </c>
      <c r="Q7" s="24">
        <v>92617</v>
      </c>
      <c r="R7" s="152">
        <f t="shared" si="6"/>
        <v>18523.400000000001</v>
      </c>
      <c r="S7" s="17">
        <v>20</v>
      </c>
      <c r="T7" s="155">
        <f t="shared" si="7"/>
        <v>41677.65</v>
      </c>
      <c r="U7" s="18">
        <v>45</v>
      </c>
      <c r="V7" s="157">
        <f t="shared" si="8"/>
        <v>27785.1</v>
      </c>
      <c r="W7" s="19">
        <v>30</v>
      </c>
      <c r="X7" s="159">
        <f t="shared" si="9"/>
        <v>4630.8500000000004</v>
      </c>
      <c r="Y7" s="20">
        <v>5</v>
      </c>
      <c r="Z7" s="138">
        <f t="shared" si="10"/>
        <v>32415.949999999997</v>
      </c>
      <c r="AA7" s="22">
        <f t="shared" si="11"/>
        <v>35</v>
      </c>
      <c r="AB7" s="25">
        <v>3</v>
      </c>
      <c r="AD7" s="24">
        <v>92617</v>
      </c>
      <c r="AE7" s="152">
        <f t="shared" si="12"/>
        <v>18523.400000000001</v>
      </c>
      <c r="AF7" s="17">
        <v>20</v>
      </c>
      <c r="AG7" s="155">
        <f t="shared" si="13"/>
        <v>50939.350000000006</v>
      </c>
      <c r="AH7" s="18">
        <v>55</v>
      </c>
      <c r="AI7" s="157">
        <f t="shared" si="14"/>
        <v>18523.400000000001</v>
      </c>
      <c r="AJ7" s="19">
        <v>20</v>
      </c>
      <c r="AK7" s="159">
        <f t="shared" si="15"/>
        <v>4630.8500000000004</v>
      </c>
      <c r="AL7" s="20">
        <v>5</v>
      </c>
      <c r="AM7" s="138">
        <f t="shared" si="16"/>
        <v>23154.25</v>
      </c>
      <c r="AN7" s="22">
        <f t="shared" si="17"/>
        <v>25</v>
      </c>
      <c r="AO7" s="25">
        <v>3</v>
      </c>
    </row>
    <row r="8" spans="2:41" x14ac:dyDescent="0.35">
      <c r="B8" s="223"/>
      <c r="C8" s="24" t="s">
        <v>81</v>
      </c>
      <c r="D8" s="24">
        <v>63495</v>
      </c>
      <c r="E8" s="152">
        <f t="shared" si="0"/>
        <v>25398</v>
      </c>
      <c r="F8" s="17">
        <v>40</v>
      </c>
      <c r="G8" s="155">
        <f t="shared" si="1"/>
        <v>28572.75</v>
      </c>
      <c r="H8" s="18">
        <v>45</v>
      </c>
      <c r="I8" s="157">
        <f t="shared" si="2"/>
        <v>6349.5</v>
      </c>
      <c r="J8" s="19">
        <v>10</v>
      </c>
      <c r="K8" s="159">
        <f t="shared" si="3"/>
        <v>3174.75</v>
      </c>
      <c r="L8" s="20">
        <v>5</v>
      </c>
      <c r="M8" s="138">
        <f t="shared" si="4"/>
        <v>9524.25</v>
      </c>
      <c r="N8" s="22">
        <f t="shared" si="5"/>
        <v>15</v>
      </c>
      <c r="O8" s="23">
        <v>2</v>
      </c>
      <c r="Q8" s="24">
        <v>63495</v>
      </c>
      <c r="R8" s="152">
        <f t="shared" si="6"/>
        <v>22223.25</v>
      </c>
      <c r="S8" s="17">
        <v>35</v>
      </c>
      <c r="T8" s="155">
        <f t="shared" si="7"/>
        <v>31747.5</v>
      </c>
      <c r="U8" s="18">
        <v>50</v>
      </c>
      <c r="V8" s="157">
        <f t="shared" si="8"/>
        <v>6349.5</v>
      </c>
      <c r="W8" s="19">
        <v>10</v>
      </c>
      <c r="X8" s="159">
        <f t="shared" si="9"/>
        <v>3174.75</v>
      </c>
      <c r="Y8" s="20">
        <v>5</v>
      </c>
      <c r="Z8" s="138">
        <f t="shared" si="10"/>
        <v>9524.25</v>
      </c>
      <c r="AA8" s="22">
        <f t="shared" si="11"/>
        <v>15</v>
      </c>
      <c r="AB8" s="23">
        <v>2</v>
      </c>
      <c r="AD8" s="24">
        <v>63495</v>
      </c>
      <c r="AE8" s="152">
        <f t="shared" si="12"/>
        <v>25398</v>
      </c>
      <c r="AF8" s="17">
        <v>40</v>
      </c>
      <c r="AG8" s="155">
        <f t="shared" si="13"/>
        <v>28572.75</v>
      </c>
      <c r="AH8" s="18">
        <v>45</v>
      </c>
      <c r="AI8" s="157">
        <f t="shared" si="14"/>
        <v>6349.5</v>
      </c>
      <c r="AJ8" s="19">
        <v>10</v>
      </c>
      <c r="AK8" s="159">
        <f t="shared" si="15"/>
        <v>3174.75</v>
      </c>
      <c r="AL8" s="20">
        <v>5</v>
      </c>
      <c r="AM8" s="138">
        <f t="shared" si="16"/>
        <v>9524.25</v>
      </c>
      <c r="AN8" s="22">
        <f t="shared" si="17"/>
        <v>15</v>
      </c>
      <c r="AO8" s="23">
        <v>2</v>
      </c>
    </row>
    <row r="9" spans="2:41" x14ac:dyDescent="0.35">
      <c r="B9" s="223"/>
      <c r="C9" s="24" t="s">
        <v>82</v>
      </c>
      <c r="D9" s="24">
        <v>105795</v>
      </c>
      <c r="E9" s="152">
        <f t="shared" si="0"/>
        <v>26448.75</v>
      </c>
      <c r="F9" s="17">
        <v>25</v>
      </c>
      <c r="G9" s="155">
        <f t="shared" si="1"/>
        <v>63477</v>
      </c>
      <c r="H9" s="18">
        <v>60</v>
      </c>
      <c r="I9" s="157">
        <f t="shared" si="2"/>
        <v>15869.25</v>
      </c>
      <c r="J9" s="19">
        <v>15</v>
      </c>
      <c r="K9" s="159">
        <f t="shared" si="3"/>
        <v>0</v>
      </c>
      <c r="L9" s="20">
        <v>0</v>
      </c>
      <c r="M9" s="138">
        <f t="shared" si="4"/>
        <v>15869.25</v>
      </c>
      <c r="N9" s="22">
        <f t="shared" si="5"/>
        <v>15</v>
      </c>
      <c r="O9" s="23">
        <v>2</v>
      </c>
      <c r="Q9" s="24">
        <v>105795</v>
      </c>
      <c r="R9" s="152">
        <f t="shared" si="6"/>
        <v>21159</v>
      </c>
      <c r="S9" s="17">
        <v>20</v>
      </c>
      <c r="T9" s="155">
        <f t="shared" si="7"/>
        <v>68766.75</v>
      </c>
      <c r="U9" s="18">
        <v>65</v>
      </c>
      <c r="V9" s="157">
        <f t="shared" si="8"/>
        <v>15869.25</v>
      </c>
      <c r="W9" s="19">
        <v>15</v>
      </c>
      <c r="X9" s="159">
        <f t="shared" si="9"/>
        <v>0</v>
      </c>
      <c r="Y9" s="20">
        <v>0</v>
      </c>
      <c r="Z9" s="138">
        <f t="shared" si="10"/>
        <v>15869.25</v>
      </c>
      <c r="AA9" s="22">
        <f t="shared" si="11"/>
        <v>15</v>
      </c>
      <c r="AB9" s="23">
        <v>2</v>
      </c>
      <c r="AD9" s="24">
        <v>105795</v>
      </c>
      <c r="AE9" s="152">
        <f t="shared" si="12"/>
        <v>26448.75</v>
      </c>
      <c r="AF9" s="17">
        <v>25</v>
      </c>
      <c r="AG9" s="155">
        <f t="shared" si="13"/>
        <v>63477</v>
      </c>
      <c r="AH9" s="18">
        <v>60</v>
      </c>
      <c r="AI9" s="157">
        <f t="shared" si="14"/>
        <v>15869.25</v>
      </c>
      <c r="AJ9" s="19">
        <v>15</v>
      </c>
      <c r="AK9" s="159">
        <f t="shared" si="15"/>
        <v>0</v>
      </c>
      <c r="AL9" s="20">
        <v>0</v>
      </c>
      <c r="AM9" s="138">
        <f t="shared" si="16"/>
        <v>15869.25</v>
      </c>
      <c r="AN9" s="22">
        <f t="shared" si="17"/>
        <v>15</v>
      </c>
      <c r="AO9" s="23">
        <v>2</v>
      </c>
    </row>
    <row r="10" spans="2:41" x14ac:dyDescent="0.35">
      <c r="B10" s="223"/>
      <c r="C10" s="24" t="s">
        <v>83</v>
      </c>
      <c r="D10" s="24">
        <v>123275</v>
      </c>
      <c r="E10" s="152">
        <f t="shared" si="0"/>
        <v>43146.25</v>
      </c>
      <c r="F10" s="17">
        <v>35</v>
      </c>
      <c r="G10" s="155">
        <f t="shared" si="1"/>
        <v>61637.5</v>
      </c>
      <c r="H10" s="18">
        <v>50</v>
      </c>
      <c r="I10" s="157">
        <f t="shared" si="2"/>
        <v>12327.5</v>
      </c>
      <c r="J10" s="19">
        <v>10</v>
      </c>
      <c r="K10" s="159">
        <f t="shared" si="3"/>
        <v>6163.75</v>
      </c>
      <c r="L10" s="20">
        <v>5</v>
      </c>
      <c r="M10" s="138">
        <f t="shared" si="4"/>
        <v>18491.25</v>
      </c>
      <c r="N10" s="22">
        <f t="shared" si="5"/>
        <v>15</v>
      </c>
      <c r="O10" s="23">
        <v>2</v>
      </c>
      <c r="Q10" s="24">
        <v>123275</v>
      </c>
      <c r="R10" s="152">
        <f t="shared" si="6"/>
        <v>36982.5</v>
      </c>
      <c r="S10" s="17">
        <v>30</v>
      </c>
      <c r="T10" s="155">
        <f t="shared" si="7"/>
        <v>67801.25</v>
      </c>
      <c r="U10" s="18">
        <v>55</v>
      </c>
      <c r="V10" s="157">
        <f t="shared" si="8"/>
        <v>12327.5</v>
      </c>
      <c r="W10" s="19">
        <v>10</v>
      </c>
      <c r="X10" s="159">
        <f t="shared" si="9"/>
        <v>6163.75</v>
      </c>
      <c r="Y10" s="20">
        <v>5</v>
      </c>
      <c r="Z10" s="138">
        <f t="shared" si="10"/>
        <v>18491.25</v>
      </c>
      <c r="AA10" s="22">
        <f t="shared" si="11"/>
        <v>15</v>
      </c>
      <c r="AB10" s="23">
        <v>2</v>
      </c>
      <c r="AD10" s="24">
        <v>123275</v>
      </c>
      <c r="AE10" s="152">
        <f t="shared" si="12"/>
        <v>43146.25</v>
      </c>
      <c r="AF10" s="17">
        <v>35</v>
      </c>
      <c r="AG10" s="155">
        <f t="shared" si="13"/>
        <v>61637.5</v>
      </c>
      <c r="AH10" s="18">
        <v>50</v>
      </c>
      <c r="AI10" s="157">
        <f t="shared" si="14"/>
        <v>12327.5</v>
      </c>
      <c r="AJ10" s="19">
        <v>10</v>
      </c>
      <c r="AK10" s="159">
        <f t="shared" si="15"/>
        <v>6163.75</v>
      </c>
      <c r="AL10" s="20">
        <v>5</v>
      </c>
      <c r="AM10" s="138">
        <f t="shared" si="16"/>
        <v>18491.25</v>
      </c>
      <c r="AN10" s="22">
        <f t="shared" si="17"/>
        <v>15</v>
      </c>
      <c r="AO10" s="23">
        <v>2</v>
      </c>
    </row>
    <row r="11" spans="2:41" x14ac:dyDescent="0.35">
      <c r="B11" s="223"/>
      <c r="C11" s="24" t="s">
        <v>12</v>
      </c>
      <c r="D11" s="24">
        <v>205040</v>
      </c>
      <c r="E11" s="152">
        <f t="shared" si="0"/>
        <v>51260</v>
      </c>
      <c r="F11" s="17">
        <v>25</v>
      </c>
      <c r="G11" s="155">
        <f t="shared" si="1"/>
        <v>112772.00000000001</v>
      </c>
      <c r="H11" s="18">
        <v>55</v>
      </c>
      <c r="I11" s="157">
        <f t="shared" si="2"/>
        <v>30756</v>
      </c>
      <c r="J11" s="19">
        <v>15</v>
      </c>
      <c r="K11" s="159">
        <f t="shared" si="3"/>
        <v>10252</v>
      </c>
      <c r="L11" s="20">
        <v>5</v>
      </c>
      <c r="M11" s="138">
        <f t="shared" si="4"/>
        <v>41008</v>
      </c>
      <c r="N11" s="22">
        <f t="shared" si="5"/>
        <v>20</v>
      </c>
      <c r="O11" s="25">
        <v>3</v>
      </c>
      <c r="Q11" s="24">
        <v>205040</v>
      </c>
      <c r="R11" s="152">
        <f t="shared" si="6"/>
        <v>41008</v>
      </c>
      <c r="S11" s="17">
        <v>20</v>
      </c>
      <c r="T11" s="155">
        <f t="shared" si="7"/>
        <v>112772.00000000001</v>
      </c>
      <c r="U11" s="18">
        <v>55</v>
      </c>
      <c r="V11" s="157">
        <f t="shared" si="8"/>
        <v>41008</v>
      </c>
      <c r="W11" s="19">
        <v>20</v>
      </c>
      <c r="X11" s="159">
        <f t="shared" si="9"/>
        <v>10252</v>
      </c>
      <c r="Y11" s="20">
        <v>5</v>
      </c>
      <c r="Z11" s="138">
        <f t="shared" si="10"/>
        <v>51260</v>
      </c>
      <c r="AA11" s="22">
        <f t="shared" si="11"/>
        <v>25</v>
      </c>
      <c r="AB11" s="25">
        <v>3</v>
      </c>
      <c r="AD11" s="24">
        <v>205040</v>
      </c>
      <c r="AE11" s="152">
        <f t="shared" si="12"/>
        <v>51260</v>
      </c>
      <c r="AF11" s="17">
        <v>25</v>
      </c>
      <c r="AG11" s="155">
        <f t="shared" si="13"/>
        <v>112772.00000000001</v>
      </c>
      <c r="AH11" s="18">
        <v>55</v>
      </c>
      <c r="AI11" s="157">
        <f t="shared" si="14"/>
        <v>30756</v>
      </c>
      <c r="AJ11" s="19">
        <v>15</v>
      </c>
      <c r="AK11" s="159">
        <f t="shared" si="15"/>
        <v>10252</v>
      </c>
      <c r="AL11" s="20">
        <v>5</v>
      </c>
      <c r="AM11" s="138">
        <f t="shared" si="16"/>
        <v>41008</v>
      </c>
      <c r="AN11" s="22">
        <f t="shared" si="17"/>
        <v>20</v>
      </c>
      <c r="AO11" s="25">
        <v>3</v>
      </c>
    </row>
    <row r="12" spans="2:41" x14ac:dyDescent="0.35">
      <c r="B12" s="223"/>
      <c r="C12" s="24" t="s">
        <v>84</v>
      </c>
      <c r="D12" s="24">
        <v>72292</v>
      </c>
      <c r="E12" s="152">
        <f t="shared" si="0"/>
        <v>18073</v>
      </c>
      <c r="F12" s="17">
        <v>25</v>
      </c>
      <c r="G12" s="155">
        <f t="shared" si="1"/>
        <v>43375.199999999997</v>
      </c>
      <c r="H12" s="18">
        <v>60</v>
      </c>
      <c r="I12" s="157">
        <f t="shared" si="2"/>
        <v>7229.2000000000007</v>
      </c>
      <c r="J12" s="19">
        <v>10</v>
      </c>
      <c r="K12" s="159">
        <f t="shared" si="3"/>
        <v>3614.6000000000004</v>
      </c>
      <c r="L12" s="20">
        <v>5</v>
      </c>
      <c r="M12" s="138">
        <f t="shared" si="4"/>
        <v>10843.800000000001</v>
      </c>
      <c r="N12" s="22">
        <f t="shared" si="5"/>
        <v>15</v>
      </c>
      <c r="O12" s="23">
        <v>2</v>
      </c>
      <c r="Q12" s="24">
        <v>72292</v>
      </c>
      <c r="R12" s="152">
        <f t="shared" si="6"/>
        <v>18073</v>
      </c>
      <c r="S12" s="17">
        <v>25</v>
      </c>
      <c r="T12" s="155">
        <f t="shared" si="7"/>
        <v>36146</v>
      </c>
      <c r="U12" s="18">
        <v>50</v>
      </c>
      <c r="V12" s="157">
        <f t="shared" si="8"/>
        <v>14458.400000000001</v>
      </c>
      <c r="W12" s="19">
        <v>20</v>
      </c>
      <c r="X12" s="159">
        <f t="shared" si="9"/>
        <v>3614.6000000000004</v>
      </c>
      <c r="Y12" s="20">
        <v>5</v>
      </c>
      <c r="Z12" s="138">
        <f t="shared" si="10"/>
        <v>18073</v>
      </c>
      <c r="AA12" s="22">
        <f t="shared" si="11"/>
        <v>25</v>
      </c>
      <c r="AB12" s="25">
        <v>3</v>
      </c>
      <c r="AD12" s="24">
        <v>72292</v>
      </c>
      <c r="AE12" s="152">
        <f t="shared" si="12"/>
        <v>18073</v>
      </c>
      <c r="AF12" s="17">
        <v>25</v>
      </c>
      <c r="AG12" s="155">
        <f t="shared" si="13"/>
        <v>43375.199999999997</v>
      </c>
      <c r="AH12" s="18">
        <v>60</v>
      </c>
      <c r="AI12" s="157">
        <f t="shared" si="14"/>
        <v>7229.2000000000007</v>
      </c>
      <c r="AJ12" s="19">
        <v>10</v>
      </c>
      <c r="AK12" s="159">
        <f t="shared" si="15"/>
        <v>3614.6000000000004</v>
      </c>
      <c r="AL12" s="20">
        <v>5</v>
      </c>
      <c r="AM12" s="138">
        <f t="shared" si="16"/>
        <v>10843.800000000001</v>
      </c>
      <c r="AN12" s="22">
        <f t="shared" si="17"/>
        <v>15</v>
      </c>
      <c r="AO12" s="23">
        <v>2</v>
      </c>
    </row>
    <row r="13" spans="2:41" x14ac:dyDescent="0.35">
      <c r="B13" s="223"/>
      <c r="C13" s="24" t="s">
        <v>85</v>
      </c>
      <c r="D13" s="24">
        <v>103344</v>
      </c>
      <c r="E13" s="152">
        <f t="shared" si="0"/>
        <v>15501.599999999999</v>
      </c>
      <c r="F13" s="17">
        <v>15</v>
      </c>
      <c r="G13" s="155">
        <f t="shared" si="1"/>
        <v>56839.200000000004</v>
      </c>
      <c r="H13" s="18">
        <v>55</v>
      </c>
      <c r="I13" s="157">
        <f t="shared" si="2"/>
        <v>25836</v>
      </c>
      <c r="J13" s="19">
        <v>25</v>
      </c>
      <c r="K13" s="159">
        <f t="shared" si="3"/>
        <v>5167.2000000000007</v>
      </c>
      <c r="L13" s="20">
        <v>5</v>
      </c>
      <c r="M13" s="138">
        <f t="shared" si="4"/>
        <v>31003.200000000001</v>
      </c>
      <c r="N13" s="22">
        <f t="shared" si="5"/>
        <v>30</v>
      </c>
      <c r="O13" s="25">
        <v>3</v>
      </c>
      <c r="Q13" s="24">
        <v>103344</v>
      </c>
      <c r="R13" s="152">
        <f t="shared" si="6"/>
        <v>15501.599999999999</v>
      </c>
      <c r="S13" s="17">
        <v>15</v>
      </c>
      <c r="T13" s="155">
        <f t="shared" si="7"/>
        <v>51672</v>
      </c>
      <c r="U13" s="18">
        <v>50</v>
      </c>
      <c r="V13" s="157">
        <f t="shared" si="8"/>
        <v>31003.199999999997</v>
      </c>
      <c r="W13" s="19">
        <v>30</v>
      </c>
      <c r="X13" s="159">
        <f t="shared" si="9"/>
        <v>5167.2000000000007</v>
      </c>
      <c r="Y13" s="20">
        <v>5</v>
      </c>
      <c r="Z13" s="138">
        <f t="shared" si="10"/>
        <v>36170.399999999994</v>
      </c>
      <c r="AA13" s="22">
        <f t="shared" si="11"/>
        <v>35</v>
      </c>
      <c r="AB13" s="25">
        <v>3</v>
      </c>
      <c r="AD13" s="24">
        <v>103344</v>
      </c>
      <c r="AE13" s="152">
        <f t="shared" si="12"/>
        <v>15501.599999999999</v>
      </c>
      <c r="AF13" s="17">
        <v>15</v>
      </c>
      <c r="AG13" s="155">
        <f t="shared" si="13"/>
        <v>62006.399999999994</v>
      </c>
      <c r="AH13" s="18">
        <v>60</v>
      </c>
      <c r="AI13" s="157">
        <f t="shared" si="14"/>
        <v>20668.800000000003</v>
      </c>
      <c r="AJ13" s="19">
        <v>20</v>
      </c>
      <c r="AK13" s="159">
        <f t="shared" si="15"/>
        <v>5167.2000000000007</v>
      </c>
      <c r="AL13" s="20">
        <v>5</v>
      </c>
      <c r="AM13" s="138">
        <f t="shared" si="16"/>
        <v>25836.000000000004</v>
      </c>
      <c r="AN13" s="22">
        <f t="shared" si="17"/>
        <v>25</v>
      </c>
      <c r="AO13" s="25">
        <v>3</v>
      </c>
    </row>
    <row r="14" spans="2:41" x14ac:dyDescent="0.35">
      <c r="B14" s="223"/>
      <c r="C14" s="24" t="s">
        <v>13</v>
      </c>
      <c r="D14" s="24">
        <v>237751</v>
      </c>
      <c r="E14" s="152">
        <f t="shared" si="0"/>
        <v>71325.3</v>
      </c>
      <c r="F14" s="17">
        <v>30</v>
      </c>
      <c r="G14" s="155">
        <f t="shared" si="1"/>
        <v>106987.95</v>
      </c>
      <c r="H14" s="18">
        <v>45</v>
      </c>
      <c r="I14" s="157">
        <f t="shared" si="2"/>
        <v>47550.200000000004</v>
      </c>
      <c r="J14" s="19">
        <v>20</v>
      </c>
      <c r="K14" s="159">
        <f t="shared" si="3"/>
        <v>11887.550000000001</v>
      </c>
      <c r="L14" s="20">
        <v>5</v>
      </c>
      <c r="M14" s="138">
        <f t="shared" si="4"/>
        <v>59437.750000000007</v>
      </c>
      <c r="N14" s="22">
        <f t="shared" si="5"/>
        <v>25</v>
      </c>
      <c r="O14" s="25">
        <v>3</v>
      </c>
      <c r="Q14" s="24">
        <v>237751</v>
      </c>
      <c r="R14" s="152">
        <f t="shared" si="6"/>
        <v>59437.75</v>
      </c>
      <c r="S14" s="17">
        <v>25</v>
      </c>
      <c r="T14" s="155">
        <f t="shared" si="7"/>
        <v>106987.95</v>
      </c>
      <c r="U14" s="18">
        <v>45</v>
      </c>
      <c r="V14" s="157">
        <f t="shared" si="8"/>
        <v>59437.75</v>
      </c>
      <c r="W14" s="19">
        <v>25</v>
      </c>
      <c r="X14" s="159">
        <f t="shared" si="9"/>
        <v>11887.550000000001</v>
      </c>
      <c r="Y14" s="20">
        <v>5</v>
      </c>
      <c r="Z14" s="138">
        <f t="shared" si="10"/>
        <v>71325.3</v>
      </c>
      <c r="AA14" s="22">
        <f t="shared" si="11"/>
        <v>30</v>
      </c>
      <c r="AB14" s="25">
        <v>3</v>
      </c>
      <c r="AD14" s="24">
        <v>237751</v>
      </c>
      <c r="AE14" s="152">
        <f t="shared" si="12"/>
        <v>71325.3</v>
      </c>
      <c r="AF14" s="17">
        <v>30</v>
      </c>
      <c r="AG14" s="155">
        <f t="shared" si="13"/>
        <v>106987.95</v>
      </c>
      <c r="AH14" s="18">
        <v>45</v>
      </c>
      <c r="AI14" s="157">
        <f t="shared" si="14"/>
        <v>47550.200000000004</v>
      </c>
      <c r="AJ14" s="19">
        <v>20</v>
      </c>
      <c r="AK14" s="159">
        <f t="shared" si="15"/>
        <v>11887.550000000001</v>
      </c>
      <c r="AL14" s="20">
        <v>5</v>
      </c>
      <c r="AM14" s="138">
        <f t="shared" si="16"/>
        <v>59437.750000000007</v>
      </c>
      <c r="AN14" s="22">
        <f t="shared" si="17"/>
        <v>25</v>
      </c>
      <c r="AO14" s="25">
        <v>3</v>
      </c>
    </row>
    <row r="15" spans="2:41" x14ac:dyDescent="0.35">
      <c r="B15" s="223"/>
      <c r="C15" s="24" t="s">
        <v>86</v>
      </c>
      <c r="D15" s="24">
        <v>166524</v>
      </c>
      <c r="E15" s="152">
        <f t="shared" si="0"/>
        <v>41631</v>
      </c>
      <c r="F15" s="17">
        <v>25</v>
      </c>
      <c r="G15" s="155">
        <f t="shared" si="1"/>
        <v>74935.8</v>
      </c>
      <c r="H15" s="18">
        <v>45</v>
      </c>
      <c r="I15" s="157">
        <f t="shared" si="2"/>
        <v>41631</v>
      </c>
      <c r="J15" s="19">
        <v>25</v>
      </c>
      <c r="K15" s="159">
        <f t="shared" si="3"/>
        <v>8326.2000000000007</v>
      </c>
      <c r="L15" s="20">
        <v>5</v>
      </c>
      <c r="M15" s="138">
        <f t="shared" si="4"/>
        <v>49957.2</v>
      </c>
      <c r="N15" s="22">
        <f t="shared" si="5"/>
        <v>30</v>
      </c>
      <c r="O15" s="25">
        <v>3</v>
      </c>
      <c r="Q15" s="24">
        <v>166524</v>
      </c>
      <c r="R15" s="152">
        <f t="shared" si="6"/>
        <v>33304.800000000003</v>
      </c>
      <c r="S15" s="17">
        <v>20</v>
      </c>
      <c r="T15" s="155">
        <f t="shared" si="7"/>
        <v>83262</v>
      </c>
      <c r="U15" s="18">
        <v>50</v>
      </c>
      <c r="V15" s="157">
        <f t="shared" si="8"/>
        <v>41631</v>
      </c>
      <c r="W15" s="19">
        <v>25</v>
      </c>
      <c r="X15" s="159">
        <f t="shared" si="9"/>
        <v>8326.2000000000007</v>
      </c>
      <c r="Y15" s="20">
        <v>5</v>
      </c>
      <c r="Z15" s="138">
        <f t="shared" si="10"/>
        <v>49957.2</v>
      </c>
      <c r="AA15" s="22">
        <f t="shared" si="11"/>
        <v>30</v>
      </c>
      <c r="AB15" s="25">
        <v>3</v>
      </c>
      <c r="AD15" s="24">
        <v>166524</v>
      </c>
      <c r="AE15" s="152">
        <f t="shared" si="12"/>
        <v>41631</v>
      </c>
      <c r="AF15" s="17">
        <v>25</v>
      </c>
      <c r="AG15" s="155">
        <f t="shared" si="13"/>
        <v>83262</v>
      </c>
      <c r="AH15" s="18">
        <v>50</v>
      </c>
      <c r="AI15" s="157">
        <f t="shared" si="14"/>
        <v>33304.800000000003</v>
      </c>
      <c r="AJ15" s="19">
        <v>20</v>
      </c>
      <c r="AK15" s="159">
        <f t="shared" si="15"/>
        <v>8326.2000000000007</v>
      </c>
      <c r="AL15" s="20">
        <v>5</v>
      </c>
      <c r="AM15" s="138">
        <f t="shared" si="16"/>
        <v>41631</v>
      </c>
      <c r="AN15" s="22">
        <f t="shared" si="17"/>
        <v>25</v>
      </c>
      <c r="AO15" s="25">
        <v>3</v>
      </c>
    </row>
    <row r="16" spans="2:41" x14ac:dyDescent="0.35">
      <c r="B16" s="223"/>
      <c r="C16" s="24" t="s">
        <v>87</v>
      </c>
      <c r="D16" s="24">
        <v>160923</v>
      </c>
      <c r="E16" s="152">
        <f t="shared" si="0"/>
        <v>48276.9</v>
      </c>
      <c r="F16" s="17">
        <v>30</v>
      </c>
      <c r="G16" s="155">
        <f t="shared" si="1"/>
        <v>88507.650000000009</v>
      </c>
      <c r="H16" s="18">
        <v>55</v>
      </c>
      <c r="I16" s="157">
        <f t="shared" si="2"/>
        <v>16092.300000000001</v>
      </c>
      <c r="J16" s="19">
        <v>10</v>
      </c>
      <c r="K16" s="159">
        <f t="shared" si="3"/>
        <v>8046.1500000000005</v>
      </c>
      <c r="L16" s="20">
        <v>5</v>
      </c>
      <c r="M16" s="138">
        <f t="shared" si="4"/>
        <v>24138.45</v>
      </c>
      <c r="N16" s="22">
        <f t="shared" si="5"/>
        <v>15</v>
      </c>
      <c r="O16" s="23">
        <v>2</v>
      </c>
      <c r="Q16" s="24">
        <v>160923</v>
      </c>
      <c r="R16" s="152">
        <f t="shared" si="6"/>
        <v>40230.75</v>
      </c>
      <c r="S16" s="17">
        <v>25</v>
      </c>
      <c r="T16" s="155">
        <f t="shared" si="7"/>
        <v>88507.650000000009</v>
      </c>
      <c r="U16" s="18">
        <v>55</v>
      </c>
      <c r="V16" s="157">
        <f t="shared" si="8"/>
        <v>24138.45</v>
      </c>
      <c r="W16" s="19">
        <v>15</v>
      </c>
      <c r="X16" s="159">
        <f t="shared" si="9"/>
        <v>8046.1500000000005</v>
      </c>
      <c r="Y16" s="20">
        <v>5</v>
      </c>
      <c r="Z16" s="138">
        <f t="shared" si="10"/>
        <v>32184.600000000002</v>
      </c>
      <c r="AA16" s="22">
        <f t="shared" si="11"/>
        <v>20</v>
      </c>
      <c r="AB16" s="25">
        <v>3</v>
      </c>
      <c r="AD16" s="24">
        <v>160923</v>
      </c>
      <c r="AE16" s="152">
        <f t="shared" si="12"/>
        <v>56323.049999999996</v>
      </c>
      <c r="AF16" s="17">
        <v>35</v>
      </c>
      <c r="AG16" s="155">
        <f t="shared" si="13"/>
        <v>80461.5</v>
      </c>
      <c r="AH16" s="18">
        <v>50</v>
      </c>
      <c r="AI16" s="157">
        <f t="shared" si="14"/>
        <v>16092.300000000001</v>
      </c>
      <c r="AJ16" s="19">
        <v>10</v>
      </c>
      <c r="AK16" s="159">
        <f t="shared" si="15"/>
        <v>8046.1500000000005</v>
      </c>
      <c r="AL16" s="20">
        <v>5</v>
      </c>
      <c r="AM16" s="138">
        <f t="shared" si="16"/>
        <v>24138.45</v>
      </c>
      <c r="AN16" s="22">
        <f t="shared" si="17"/>
        <v>15</v>
      </c>
      <c r="AO16" s="23">
        <v>2</v>
      </c>
    </row>
    <row r="17" spans="2:41" x14ac:dyDescent="0.35">
      <c r="B17" s="223"/>
      <c r="C17" s="24" t="s">
        <v>14</v>
      </c>
      <c r="D17" s="24">
        <v>142036</v>
      </c>
      <c r="E17" s="152">
        <f t="shared" si="0"/>
        <v>28407.200000000001</v>
      </c>
      <c r="F17" s="17">
        <v>20</v>
      </c>
      <c r="G17" s="155">
        <f t="shared" si="1"/>
        <v>71018</v>
      </c>
      <c r="H17" s="18">
        <v>50</v>
      </c>
      <c r="I17" s="157">
        <f t="shared" si="2"/>
        <v>35509</v>
      </c>
      <c r="J17" s="19">
        <v>25</v>
      </c>
      <c r="K17" s="159">
        <f t="shared" si="3"/>
        <v>7101.8</v>
      </c>
      <c r="L17" s="20">
        <v>5</v>
      </c>
      <c r="M17" s="138">
        <f t="shared" si="4"/>
        <v>42610.8</v>
      </c>
      <c r="N17" s="22">
        <f t="shared" si="5"/>
        <v>30</v>
      </c>
      <c r="O17" s="25">
        <v>3</v>
      </c>
      <c r="Q17" s="24">
        <v>142036</v>
      </c>
      <c r="R17" s="152">
        <f t="shared" si="6"/>
        <v>28407.200000000001</v>
      </c>
      <c r="S17" s="17">
        <v>20</v>
      </c>
      <c r="T17" s="155">
        <f t="shared" si="7"/>
        <v>56814.400000000001</v>
      </c>
      <c r="U17" s="18">
        <v>40</v>
      </c>
      <c r="V17" s="157">
        <f t="shared" si="8"/>
        <v>49712.6</v>
      </c>
      <c r="W17" s="19">
        <v>35</v>
      </c>
      <c r="X17" s="159">
        <f t="shared" si="9"/>
        <v>7101.8</v>
      </c>
      <c r="Y17" s="20">
        <v>5</v>
      </c>
      <c r="Z17" s="138">
        <f t="shared" si="10"/>
        <v>56814.400000000001</v>
      </c>
      <c r="AA17" s="22">
        <f t="shared" si="11"/>
        <v>40</v>
      </c>
      <c r="AB17" s="25">
        <v>3</v>
      </c>
      <c r="AD17" s="24">
        <v>142036</v>
      </c>
      <c r="AE17" s="152">
        <f t="shared" si="12"/>
        <v>35509</v>
      </c>
      <c r="AF17" s="17">
        <v>25</v>
      </c>
      <c r="AG17" s="155">
        <f t="shared" si="13"/>
        <v>71018</v>
      </c>
      <c r="AH17" s="18">
        <v>50</v>
      </c>
      <c r="AI17" s="157">
        <f t="shared" si="14"/>
        <v>28407.200000000001</v>
      </c>
      <c r="AJ17" s="19">
        <v>20</v>
      </c>
      <c r="AK17" s="159">
        <f t="shared" si="15"/>
        <v>7101.8</v>
      </c>
      <c r="AL17" s="20">
        <v>5</v>
      </c>
      <c r="AM17" s="138">
        <f t="shared" si="16"/>
        <v>35509</v>
      </c>
      <c r="AN17" s="22">
        <f t="shared" si="17"/>
        <v>25</v>
      </c>
      <c r="AO17" s="25">
        <v>3</v>
      </c>
    </row>
    <row r="18" spans="2:41" x14ac:dyDescent="0.35">
      <c r="B18" s="223"/>
      <c r="C18" s="24" t="s">
        <v>88</v>
      </c>
      <c r="D18" s="24">
        <v>117526</v>
      </c>
      <c r="E18" s="152">
        <f t="shared" si="0"/>
        <v>23505.200000000001</v>
      </c>
      <c r="F18" s="17">
        <v>20</v>
      </c>
      <c r="G18" s="155">
        <f t="shared" si="1"/>
        <v>58763</v>
      </c>
      <c r="H18" s="18">
        <v>50</v>
      </c>
      <c r="I18" s="157">
        <f t="shared" si="2"/>
        <v>29381.5</v>
      </c>
      <c r="J18" s="19">
        <v>25</v>
      </c>
      <c r="K18" s="159">
        <f t="shared" si="3"/>
        <v>5876.3</v>
      </c>
      <c r="L18" s="20">
        <v>5</v>
      </c>
      <c r="M18" s="138">
        <f t="shared" si="4"/>
        <v>35257.800000000003</v>
      </c>
      <c r="N18" s="22">
        <f t="shared" si="5"/>
        <v>30</v>
      </c>
      <c r="O18" s="25">
        <v>3</v>
      </c>
      <c r="Q18" s="24">
        <v>117526</v>
      </c>
      <c r="R18" s="152">
        <f t="shared" si="6"/>
        <v>23505.200000000001</v>
      </c>
      <c r="S18" s="17">
        <v>20</v>
      </c>
      <c r="T18" s="155">
        <f t="shared" si="7"/>
        <v>52886.700000000004</v>
      </c>
      <c r="U18" s="18">
        <v>45</v>
      </c>
      <c r="V18" s="157">
        <f t="shared" si="8"/>
        <v>35257.799999999996</v>
      </c>
      <c r="W18" s="19">
        <v>30</v>
      </c>
      <c r="X18" s="159">
        <f t="shared" si="9"/>
        <v>5876.3</v>
      </c>
      <c r="Y18" s="20">
        <v>5</v>
      </c>
      <c r="Z18" s="138">
        <f t="shared" si="10"/>
        <v>41134.1</v>
      </c>
      <c r="AA18" s="22">
        <f t="shared" si="11"/>
        <v>35</v>
      </c>
      <c r="AB18" s="25">
        <v>3</v>
      </c>
      <c r="AD18" s="24">
        <v>117526</v>
      </c>
      <c r="AE18" s="152">
        <f t="shared" si="12"/>
        <v>29381.5</v>
      </c>
      <c r="AF18" s="17">
        <v>25</v>
      </c>
      <c r="AG18" s="155">
        <f t="shared" si="13"/>
        <v>58763</v>
      </c>
      <c r="AH18" s="18">
        <v>50</v>
      </c>
      <c r="AI18" s="157">
        <f t="shared" si="14"/>
        <v>23505.200000000001</v>
      </c>
      <c r="AJ18" s="19">
        <v>20</v>
      </c>
      <c r="AK18" s="159">
        <f t="shared" si="15"/>
        <v>5876.3</v>
      </c>
      <c r="AL18" s="20">
        <v>5</v>
      </c>
      <c r="AM18" s="138">
        <f t="shared" si="16"/>
        <v>29381.5</v>
      </c>
      <c r="AN18" s="22">
        <f t="shared" si="17"/>
        <v>25</v>
      </c>
      <c r="AO18" s="25">
        <v>3</v>
      </c>
    </row>
    <row r="19" spans="2:41" s="33" customFormat="1" x14ac:dyDescent="0.35">
      <c r="B19" s="223"/>
      <c r="C19" s="26" t="s">
        <v>89</v>
      </c>
      <c r="D19" s="26">
        <v>134830</v>
      </c>
      <c r="E19" s="153">
        <f t="shared" si="0"/>
        <v>26966</v>
      </c>
      <c r="F19" s="27">
        <v>20</v>
      </c>
      <c r="G19" s="156">
        <f t="shared" si="1"/>
        <v>67415</v>
      </c>
      <c r="H19" s="28">
        <v>50</v>
      </c>
      <c r="I19" s="158">
        <f t="shared" si="2"/>
        <v>33707.5</v>
      </c>
      <c r="J19" s="29">
        <v>25</v>
      </c>
      <c r="K19" s="160">
        <f t="shared" si="3"/>
        <v>6741.5</v>
      </c>
      <c r="L19" s="30">
        <v>5</v>
      </c>
      <c r="M19" s="138">
        <f t="shared" si="4"/>
        <v>40449</v>
      </c>
      <c r="N19" s="31">
        <f t="shared" si="5"/>
        <v>30</v>
      </c>
      <c r="O19" s="32">
        <v>3</v>
      </c>
      <c r="P19"/>
      <c r="Q19" s="26">
        <v>134830</v>
      </c>
      <c r="R19" s="153">
        <f t="shared" si="6"/>
        <v>26966</v>
      </c>
      <c r="S19" s="27">
        <v>20</v>
      </c>
      <c r="T19" s="156">
        <f t="shared" si="7"/>
        <v>67415</v>
      </c>
      <c r="U19" s="28">
        <v>50</v>
      </c>
      <c r="V19" s="158">
        <f t="shared" si="8"/>
        <v>33707.5</v>
      </c>
      <c r="W19" s="29">
        <v>25</v>
      </c>
      <c r="X19" s="160">
        <f t="shared" si="9"/>
        <v>6741.5</v>
      </c>
      <c r="Y19" s="30">
        <v>5</v>
      </c>
      <c r="Z19" s="138">
        <f t="shared" si="10"/>
        <v>40449</v>
      </c>
      <c r="AA19" s="31">
        <f t="shared" si="11"/>
        <v>30</v>
      </c>
      <c r="AB19" s="32">
        <v>3</v>
      </c>
      <c r="AC19"/>
      <c r="AD19" s="26">
        <v>134830</v>
      </c>
      <c r="AE19" s="153">
        <f t="shared" si="12"/>
        <v>33707.5</v>
      </c>
      <c r="AF19" s="27">
        <v>25</v>
      </c>
      <c r="AG19" s="156">
        <f t="shared" si="13"/>
        <v>74156.5</v>
      </c>
      <c r="AH19" s="28">
        <v>55</v>
      </c>
      <c r="AI19" s="158">
        <f t="shared" si="14"/>
        <v>20224.5</v>
      </c>
      <c r="AJ19" s="29">
        <v>15</v>
      </c>
      <c r="AK19" s="160">
        <f t="shared" si="15"/>
        <v>6741.5</v>
      </c>
      <c r="AL19" s="30">
        <v>5</v>
      </c>
      <c r="AM19" s="138">
        <f t="shared" si="16"/>
        <v>26966</v>
      </c>
      <c r="AN19" s="31">
        <f t="shared" si="17"/>
        <v>20</v>
      </c>
      <c r="AO19" s="32">
        <v>3</v>
      </c>
    </row>
    <row r="20" spans="2:41" ht="15" thickBot="1" x14ac:dyDescent="0.4">
      <c r="B20" s="223"/>
      <c r="C20" s="34" t="s">
        <v>15</v>
      </c>
      <c r="D20" s="35">
        <f>SUM(D4:D19)</f>
        <v>2450763</v>
      </c>
      <c r="E20" s="36">
        <f>SUM(E4:E19)</f>
        <v>685888.14999999991</v>
      </c>
      <c r="F20" s="37">
        <f>E20/D20*100</f>
        <v>27.986718830013341</v>
      </c>
      <c r="G20" s="38">
        <f>SUM(G4:G19)</f>
        <v>1162799.1000000001</v>
      </c>
      <c r="H20" s="39">
        <f>G20/D20*100</f>
        <v>47.446411586922117</v>
      </c>
      <c r="I20" s="40">
        <f>SUM(I4:I19)</f>
        <v>486122.6</v>
      </c>
      <c r="J20" s="41">
        <f>I20/D20*100</f>
        <v>19.835561414955261</v>
      </c>
      <c r="K20" s="42">
        <f>SUM(K4:K19)</f>
        <v>115953.15</v>
      </c>
      <c r="L20" s="84">
        <f>K20/D20*100</f>
        <v>4.7313081681092788</v>
      </c>
      <c r="M20" s="44">
        <f>SUM(M4:M19)</f>
        <v>602075.75000000012</v>
      </c>
      <c r="N20" s="45">
        <f>M20/D20*100</f>
        <v>24.566869583064545</v>
      </c>
      <c r="O20"/>
      <c r="Q20" s="35">
        <f>SUM(Q4:Q19)</f>
        <v>2450763</v>
      </c>
      <c r="R20" s="36">
        <f>SUM(R4:R19)</f>
        <v>632747.99999999988</v>
      </c>
      <c r="S20" s="37">
        <f>R20/Q20*100</f>
        <v>25.818408389550513</v>
      </c>
      <c r="T20" s="38">
        <f>SUM(T4:T19)</f>
        <v>1105945.95</v>
      </c>
      <c r="U20" s="39">
        <f>T20/Q20*100</f>
        <v>45.126597308674889</v>
      </c>
      <c r="V20" s="40">
        <f>SUM(V4:V19)</f>
        <v>594820.65</v>
      </c>
      <c r="W20" s="41">
        <f>V20/Q20*100</f>
        <v>24.270835246002981</v>
      </c>
      <c r="X20" s="42">
        <f>SUM(X4:X19)</f>
        <v>117248.4</v>
      </c>
      <c r="Y20" s="43">
        <f>X20/Q20*100</f>
        <v>4.7841590557716103</v>
      </c>
      <c r="Z20" s="44">
        <f>SUM(Z4:Z19)</f>
        <v>712069.04999999993</v>
      </c>
      <c r="AA20" s="45">
        <f>Z20/Q20*100</f>
        <v>29.054994301774588</v>
      </c>
      <c r="AB20"/>
      <c r="AD20" s="35">
        <f>SUM(AD4:AD19)</f>
        <v>2450763</v>
      </c>
      <c r="AE20" s="36">
        <f>SUM(AE4:AE19)</f>
        <v>721383.85</v>
      </c>
      <c r="AF20" s="37">
        <f>AE20/AD20*100</f>
        <v>29.435071853133081</v>
      </c>
      <c r="AG20" s="38">
        <f>SUM(AG4:AG19)</f>
        <v>1257496.1499999999</v>
      </c>
      <c r="AH20" s="39">
        <f>AG20/AD20*100</f>
        <v>51.310393946701495</v>
      </c>
      <c r="AI20" s="40">
        <f>SUM(AI4:AI19)</f>
        <v>355929.85000000003</v>
      </c>
      <c r="AJ20" s="41">
        <f>AI20/AD20*100</f>
        <v>14.523226032056142</v>
      </c>
      <c r="AK20" s="42">
        <f>SUM(AK4:AK19)</f>
        <v>115953.15</v>
      </c>
      <c r="AL20" s="43">
        <f>AK20/AD20*100</f>
        <v>4.7313081681092788</v>
      </c>
      <c r="AM20" s="44">
        <f>SUM(AM4:AM19)</f>
        <v>471883</v>
      </c>
      <c r="AN20" s="45">
        <f>AM20/AD20*100</f>
        <v>19.25453420016542</v>
      </c>
      <c r="AO20"/>
    </row>
    <row r="21" spans="2:41" x14ac:dyDescent="0.35">
      <c r="B21" s="222" t="s">
        <v>16</v>
      </c>
      <c r="C21" s="9" t="s">
        <v>90</v>
      </c>
      <c r="D21" s="9">
        <v>159670</v>
      </c>
      <c r="E21" s="144">
        <f>F21/100*D21</f>
        <v>111769</v>
      </c>
      <c r="F21" s="10">
        <v>70</v>
      </c>
      <c r="G21" s="155">
        <f t="shared" si="1"/>
        <v>23950.5</v>
      </c>
      <c r="H21" s="11">
        <v>15</v>
      </c>
      <c r="I21" s="157">
        <f t="shared" si="2"/>
        <v>15967</v>
      </c>
      <c r="J21" s="12">
        <v>10</v>
      </c>
      <c r="K21" s="159">
        <f t="shared" si="3"/>
        <v>7983.5</v>
      </c>
      <c r="L21" s="13">
        <v>5</v>
      </c>
      <c r="M21" s="139">
        <f>I21+K21</f>
        <v>23950.5</v>
      </c>
      <c r="N21" s="15">
        <f t="shared" si="5"/>
        <v>15</v>
      </c>
      <c r="O21" s="23">
        <v>2</v>
      </c>
      <c r="Q21" s="9">
        <v>159670</v>
      </c>
      <c r="R21" s="144">
        <f>S21/100*Q21</f>
        <v>79835</v>
      </c>
      <c r="S21" s="10">
        <v>50</v>
      </c>
      <c r="T21" s="155">
        <f t="shared" si="7"/>
        <v>47901</v>
      </c>
      <c r="U21" s="11">
        <v>30</v>
      </c>
      <c r="V21" s="157">
        <f t="shared" si="8"/>
        <v>23950.5</v>
      </c>
      <c r="W21" s="12">
        <v>15</v>
      </c>
      <c r="X21" s="159">
        <f t="shared" si="9"/>
        <v>7983.5</v>
      </c>
      <c r="Y21" s="13">
        <v>5</v>
      </c>
      <c r="Z21" s="139">
        <f>V21+X21</f>
        <v>31934</v>
      </c>
      <c r="AA21" s="15">
        <f t="shared" ref="AA21:AA41" si="18">Y21+W21</f>
        <v>20</v>
      </c>
      <c r="AB21" s="16">
        <v>3</v>
      </c>
      <c r="AD21" s="9">
        <v>159670</v>
      </c>
      <c r="AE21" s="144">
        <f>AF21/100*AD21</f>
        <v>111769</v>
      </c>
      <c r="AF21" s="10">
        <v>70</v>
      </c>
      <c r="AG21" s="155">
        <f t="shared" si="13"/>
        <v>31934</v>
      </c>
      <c r="AH21" s="11">
        <v>20</v>
      </c>
      <c r="AI21" s="157">
        <f t="shared" si="14"/>
        <v>15967</v>
      </c>
      <c r="AJ21" s="12">
        <v>10</v>
      </c>
      <c r="AK21" s="159">
        <f t="shared" si="15"/>
        <v>0</v>
      </c>
      <c r="AL21" s="13">
        <v>0</v>
      </c>
      <c r="AM21" s="139">
        <f>AI21+AK21</f>
        <v>15967</v>
      </c>
      <c r="AN21" s="15">
        <f t="shared" ref="AN21:AN41" si="19">AL21+AJ21</f>
        <v>10</v>
      </c>
      <c r="AO21" s="23">
        <v>2</v>
      </c>
    </row>
    <row r="22" spans="2:41" x14ac:dyDescent="0.35">
      <c r="B22" s="223"/>
      <c r="C22" s="24" t="s">
        <v>91</v>
      </c>
      <c r="D22" s="24">
        <v>60132</v>
      </c>
      <c r="E22" s="152">
        <f t="shared" ref="E22:E85" si="20">F22/100*D22</f>
        <v>33072.600000000006</v>
      </c>
      <c r="F22" s="17">
        <v>55</v>
      </c>
      <c r="G22" s="155">
        <f t="shared" si="1"/>
        <v>15033</v>
      </c>
      <c r="H22" s="18">
        <v>25</v>
      </c>
      <c r="I22" s="157">
        <f t="shared" si="2"/>
        <v>9019.7999999999993</v>
      </c>
      <c r="J22" s="19">
        <v>15</v>
      </c>
      <c r="K22" s="159">
        <f t="shared" si="3"/>
        <v>3006.6000000000004</v>
      </c>
      <c r="L22" s="20">
        <v>5</v>
      </c>
      <c r="M22" s="50">
        <f>I22+K22</f>
        <v>12026.4</v>
      </c>
      <c r="N22" s="22">
        <f t="shared" si="5"/>
        <v>20</v>
      </c>
      <c r="O22" s="25">
        <v>3</v>
      </c>
      <c r="Q22" s="24">
        <v>60132</v>
      </c>
      <c r="R22" s="152">
        <f t="shared" ref="R22:R85" si="21">S22/100*Q22</f>
        <v>27059.4</v>
      </c>
      <c r="S22" s="17">
        <v>45</v>
      </c>
      <c r="T22" s="155">
        <f t="shared" si="7"/>
        <v>18039.599999999999</v>
      </c>
      <c r="U22" s="18">
        <v>30</v>
      </c>
      <c r="V22" s="157">
        <f t="shared" si="8"/>
        <v>12026.400000000001</v>
      </c>
      <c r="W22" s="19">
        <v>20</v>
      </c>
      <c r="X22" s="159">
        <f t="shared" si="9"/>
        <v>3006.6000000000004</v>
      </c>
      <c r="Y22" s="20">
        <v>5</v>
      </c>
      <c r="Z22" s="50">
        <f>V22+X22</f>
        <v>15033.000000000002</v>
      </c>
      <c r="AA22" s="22">
        <f t="shared" si="18"/>
        <v>25</v>
      </c>
      <c r="AB22" s="25">
        <v>3</v>
      </c>
      <c r="AD22" s="24">
        <v>60132</v>
      </c>
      <c r="AE22" s="152">
        <f t="shared" ref="AE22:AE85" si="22">AF22/100*AD22</f>
        <v>39085.800000000003</v>
      </c>
      <c r="AF22" s="17">
        <v>65</v>
      </c>
      <c r="AG22" s="155">
        <f t="shared" si="13"/>
        <v>15033</v>
      </c>
      <c r="AH22" s="18">
        <v>25</v>
      </c>
      <c r="AI22" s="157">
        <f t="shared" si="14"/>
        <v>6013.2000000000007</v>
      </c>
      <c r="AJ22" s="19">
        <v>10</v>
      </c>
      <c r="AK22" s="159">
        <f t="shared" si="15"/>
        <v>0</v>
      </c>
      <c r="AL22" s="20">
        <v>0</v>
      </c>
      <c r="AM22" s="50">
        <f>AI22+AK22</f>
        <v>6013.2000000000007</v>
      </c>
      <c r="AN22" s="22">
        <f t="shared" si="19"/>
        <v>10</v>
      </c>
      <c r="AO22" s="23">
        <v>2</v>
      </c>
    </row>
    <row r="23" spans="2:41" x14ac:dyDescent="0.35">
      <c r="B23" s="223"/>
      <c r="C23" s="24" t="s">
        <v>92</v>
      </c>
      <c r="D23" s="24">
        <v>110676</v>
      </c>
      <c r="E23" s="152">
        <f t="shared" si="20"/>
        <v>49804.200000000004</v>
      </c>
      <c r="F23" s="17">
        <v>45</v>
      </c>
      <c r="G23" s="155">
        <f t="shared" si="1"/>
        <v>44270.400000000001</v>
      </c>
      <c r="H23" s="18">
        <v>40</v>
      </c>
      <c r="I23" s="157">
        <f t="shared" si="2"/>
        <v>11067.6</v>
      </c>
      <c r="J23" s="19">
        <v>10</v>
      </c>
      <c r="K23" s="159">
        <f t="shared" si="3"/>
        <v>5533.8</v>
      </c>
      <c r="L23" s="20">
        <v>5</v>
      </c>
      <c r="M23" s="50">
        <f t="shared" ref="M23:M41" si="23">I23+K23</f>
        <v>16601.400000000001</v>
      </c>
      <c r="N23" s="22">
        <f t="shared" si="5"/>
        <v>15</v>
      </c>
      <c r="O23" s="23">
        <v>2</v>
      </c>
      <c r="Q23" s="24">
        <v>110676</v>
      </c>
      <c r="R23" s="152">
        <f t="shared" si="21"/>
        <v>44270.400000000001</v>
      </c>
      <c r="S23" s="17">
        <v>40</v>
      </c>
      <c r="T23" s="155">
        <f t="shared" si="7"/>
        <v>44270.400000000001</v>
      </c>
      <c r="U23" s="18">
        <v>40</v>
      </c>
      <c r="V23" s="157">
        <f t="shared" si="8"/>
        <v>16601.399999999998</v>
      </c>
      <c r="W23" s="19">
        <v>15</v>
      </c>
      <c r="X23" s="159">
        <f t="shared" si="9"/>
        <v>5533.8</v>
      </c>
      <c r="Y23" s="20">
        <v>5</v>
      </c>
      <c r="Z23" s="50">
        <f t="shared" ref="Z23:Z41" si="24">V23+X23</f>
        <v>22135.199999999997</v>
      </c>
      <c r="AA23" s="22">
        <f t="shared" si="18"/>
        <v>20</v>
      </c>
      <c r="AB23" s="25">
        <v>3</v>
      </c>
      <c r="AD23" s="24">
        <v>110676</v>
      </c>
      <c r="AE23" s="152">
        <f t="shared" si="22"/>
        <v>71939.400000000009</v>
      </c>
      <c r="AF23" s="17">
        <v>65</v>
      </c>
      <c r="AG23" s="155">
        <f t="shared" si="13"/>
        <v>27669</v>
      </c>
      <c r="AH23" s="18">
        <v>25</v>
      </c>
      <c r="AI23" s="157">
        <f t="shared" si="14"/>
        <v>11067.6</v>
      </c>
      <c r="AJ23" s="19">
        <v>10</v>
      </c>
      <c r="AK23" s="159">
        <f t="shared" si="15"/>
        <v>0</v>
      </c>
      <c r="AL23" s="20">
        <v>0</v>
      </c>
      <c r="AM23" s="50">
        <f t="shared" ref="AM23:AM41" si="25">AI23+AK23</f>
        <v>11067.6</v>
      </c>
      <c r="AN23" s="22">
        <f t="shared" si="19"/>
        <v>10</v>
      </c>
      <c r="AO23" s="23">
        <v>2</v>
      </c>
    </row>
    <row r="24" spans="2:41" x14ac:dyDescent="0.35">
      <c r="B24" s="223"/>
      <c r="C24" s="24" t="s">
        <v>93</v>
      </c>
      <c r="D24" s="24">
        <v>153018</v>
      </c>
      <c r="E24" s="152">
        <f t="shared" si="20"/>
        <v>68858.100000000006</v>
      </c>
      <c r="F24" s="17">
        <v>45</v>
      </c>
      <c r="G24" s="155">
        <f t="shared" si="1"/>
        <v>38254.5</v>
      </c>
      <c r="H24" s="18">
        <v>25</v>
      </c>
      <c r="I24" s="157">
        <f t="shared" si="2"/>
        <v>30603.600000000002</v>
      </c>
      <c r="J24" s="19">
        <v>20</v>
      </c>
      <c r="K24" s="159">
        <f t="shared" si="3"/>
        <v>15301.800000000001</v>
      </c>
      <c r="L24" s="20">
        <v>10</v>
      </c>
      <c r="M24" s="50">
        <f t="shared" si="23"/>
        <v>45905.4</v>
      </c>
      <c r="N24" s="22">
        <f t="shared" si="5"/>
        <v>30</v>
      </c>
      <c r="O24" s="25">
        <v>3</v>
      </c>
      <c r="Q24" s="24">
        <v>153018</v>
      </c>
      <c r="R24" s="152">
        <f t="shared" si="21"/>
        <v>53556.299999999996</v>
      </c>
      <c r="S24" s="17">
        <v>35</v>
      </c>
      <c r="T24" s="155">
        <f t="shared" si="7"/>
        <v>61207.200000000004</v>
      </c>
      <c r="U24" s="18">
        <v>40</v>
      </c>
      <c r="V24" s="157">
        <f t="shared" si="8"/>
        <v>30603.600000000002</v>
      </c>
      <c r="W24" s="19">
        <v>20</v>
      </c>
      <c r="X24" s="159">
        <f t="shared" si="9"/>
        <v>7650.9000000000005</v>
      </c>
      <c r="Y24" s="20">
        <v>5</v>
      </c>
      <c r="Z24" s="50">
        <f t="shared" si="24"/>
        <v>38254.5</v>
      </c>
      <c r="AA24" s="22">
        <f t="shared" si="18"/>
        <v>25</v>
      </c>
      <c r="AB24" s="25">
        <v>3</v>
      </c>
      <c r="AD24" s="24">
        <v>153018</v>
      </c>
      <c r="AE24" s="152">
        <f t="shared" si="22"/>
        <v>91810.8</v>
      </c>
      <c r="AF24" s="17">
        <v>60</v>
      </c>
      <c r="AG24" s="155">
        <f t="shared" si="13"/>
        <v>38254.5</v>
      </c>
      <c r="AH24" s="18">
        <v>25</v>
      </c>
      <c r="AI24" s="157">
        <f t="shared" si="14"/>
        <v>22952.7</v>
      </c>
      <c r="AJ24" s="19">
        <v>15</v>
      </c>
      <c r="AK24" s="159">
        <f t="shared" si="15"/>
        <v>0</v>
      </c>
      <c r="AL24" s="20">
        <v>0</v>
      </c>
      <c r="AM24" s="50">
        <f t="shared" si="25"/>
        <v>22952.7</v>
      </c>
      <c r="AN24" s="22">
        <f t="shared" si="19"/>
        <v>15</v>
      </c>
      <c r="AO24" s="23">
        <v>2</v>
      </c>
    </row>
    <row r="25" spans="2:41" x14ac:dyDescent="0.35">
      <c r="B25" s="223"/>
      <c r="C25" s="24" t="s">
        <v>94</v>
      </c>
      <c r="D25" s="24">
        <v>284824</v>
      </c>
      <c r="E25" s="152">
        <f t="shared" si="20"/>
        <v>170894.4</v>
      </c>
      <c r="F25" s="17">
        <v>60</v>
      </c>
      <c r="G25" s="155">
        <f t="shared" si="1"/>
        <v>71206</v>
      </c>
      <c r="H25" s="18">
        <v>25</v>
      </c>
      <c r="I25" s="157">
        <f t="shared" si="2"/>
        <v>28482.400000000001</v>
      </c>
      <c r="J25" s="19">
        <v>10</v>
      </c>
      <c r="K25" s="159">
        <f t="shared" si="3"/>
        <v>14241.2</v>
      </c>
      <c r="L25" s="20">
        <v>5</v>
      </c>
      <c r="M25" s="50">
        <f t="shared" si="23"/>
        <v>42723.600000000006</v>
      </c>
      <c r="N25" s="22">
        <f t="shared" si="5"/>
        <v>15</v>
      </c>
      <c r="O25" s="23">
        <v>2</v>
      </c>
      <c r="Q25" s="24">
        <v>284824</v>
      </c>
      <c r="R25" s="152">
        <f t="shared" si="21"/>
        <v>113929.60000000001</v>
      </c>
      <c r="S25" s="17">
        <v>40</v>
      </c>
      <c r="T25" s="155">
        <f t="shared" si="7"/>
        <v>99688.4</v>
      </c>
      <c r="U25" s="18">
        <v>35</v>
      </c>
      <c r="V25" s="157">
        <f t="shared" si="8"/>
        <v>42723.6</v>
      </c>
      <c r="W25" s="19">
        <v>15</v>
      </c>
      <c r="X25" s="159">
        <f t="shared" si="9"/>
        <v>28482.400000000001</v>
      </c>
      <c r="Y25" s="20">
        <v>10</v>
      </c>
      <c r="Z25" s="50">
        <f t="shared" si="24"/>
        <v>71206</v>
      </c>
      <c r="AA25" s="22">
        <f t="shared" si="18"/>
        <v>25</v>
      </c>
      <c r="AB25" s="25">
        <v>3</v>
      </c>
      <c r="AD25" s="24">
        <v>284824</v>
      </c>
      <c r="AE25" s="152">
        <f t="shared" si="22"/>
        <v>213618</v>
      </c>
      <c r="AF25" s="17">
        <v>75</v>
      </c>
      <c r="AG25" s="155">
        <f t="shared" si="13"/>
        <v>56964.800000000003</v>
      </c>
      <c r="AH25" s="18">
        <v>20</v>
      </c>
      <c r="AI25" s="157">
        <f t="shared" si="14"/>
        <v>14241.2</v>
      </c>
      <c r="AJ25" s="19">
        <v>5</v>
      </c>
      <c r="AK25" s="159">
        <f t="shared" si="15"/>
        <v>0</v>
      </c>
      <c r="AL25" s="20">
        <v>0</v>
      </c>
      <c r="AM25" s="50">
        <f t="shared" si="25"/>
        <v>14241.2</v>
      </c>
      <c r="AN25" s="22">
        <f t="shared" si="19"/>
        <v>5</v>
      </c>
      <c r="AO25" s="23">
        <v>2</v>
      </c>
    </row>
    <row r="26" spans="2:41" x14ac:dyDescent="0.35">
      <c r="B26" s="223"/>
      <c r="C26" s="24" t="s">
        <v>17</v>
      </c>
      <c r="D26" s="24">
        <v>172447</v>
      </c>
      <c r="E26" s="152">
        <f t="shared" si="20"/>
        <v>120712.9</v>
      </c>
      <c r="F26" s="17">
        <v>70</v>
      </c>
      <c r="G26" s="155">
        <f t="shared" si="1"/>
        <v>25867.05</v>
      </c>
      <c r="H26" s="18">
        <v>15</v>
      </c>
      <c r="I26" s="157">
        <f t="shared" si="2"/>
        <v>17244.7</v>
      </c>
      <c r="J26" s="19">
        <v>10</v>
      </c>
      <c r="K26" s="159">
        <f t="shared" si="3"/>
        <v>8622.35</v>
      </c>
      <c r="L26" s="20">
        <v>5</v>
      </c>
      <c r="M26" s="50">
        <f t="shared" si="23"/>
        <v>25867.050000000003</v>
      </c>
      <c r="N26" s="22">
        <f t="shared" si="5"/>
        <v>15</v>
      </c>
      <c r="O26" s="23">
        <v>2</v>
      </c>
      <c r="Q26" s="24">
        <v>172447</v>
      </c>
      <c r="R26" s="152">
        <f t="shared" si="21"/>
        <v>103468.2</v>
      </c>
      <c r="S26" s="17">
        <v>60</v>
      </c>
      <c r="T26" s="155">
        <f t="shared" si="7"/>
        <v>43111.75</v>
      </c>
      <c r="U26" s="18">
        <v>25</v>
      </c>
      <c r="V26" s="157">
        <f t="shared" si="8"/>
        <v>17244.7</v>
      </c>
      <c r="W26" s="19">
        <v>10</v>
      </c>
      <c r="X26" s="159">
        <f t="shared" si="9"/>
        <v>8622.35</v>
      </c>
      <c r="Y26" s="20">
        <v>5</v>
      </c>
      <c r="Z26" s="50">
        <f t="shared" si="24"/>
        <v>25867.050000000003</v>
      </c>
      <c r="AA26" s="22">
        <f t="shared" si="18"/>
        <v>15</v>
      </c>
      <c r="AB26" s="23">
        <v>2</v>
      </c>
      <c r="AD26" s="24">
        <v>172447</v>
      </c>
      <c r="AE26" s="152">
        <f t="shared" si="22"/>
        <v>120712.9</v>
      </c>
      <c r="AF26" s="17">
        <v>70</v>
      </c>
      <c r="AG26" s="155">
        <f t="shared" si="13"/>
        <v>43111.75</v>
      </c>
      <c r="AH26" s="18">
        <v>25</v>
      </c>
      <c r="AI26" s="157">
        <f t="shared" si="14"/>
        <v>8622.35</v>
      </c>
      <c r="AJ26" s="19">
        <v>5</v>
      </c>
      <c r="AK26" s="159">
        <f t="shared" si="15"/>
        <v>0</v>
      </c>
      <c r="AL26" s="20">
        <v>0</v>
      </c>
      <c r="AM26" s="50">
        <f t="shared" si="25"/>
        <v>8622.35</v>
      </c>
      <c r="AN26" s="22">
        <f t="shared" si="19"/>
        <v>5</v>
      </c>
      <c r="AO26" s="23">
        <v>2</v>
      </c>
    </row>
    <row r="27" spans="2:41" x14ac:dyDescent="0.35">
      <c r="B27" s="223"/>
      <c r="C27" s="24" t="s">
        <v>95</v>
      </c>
      <c r="D27" s="24">
        <v>172447</v>
      </c>
      <c r="E27" s="152">
        <f t="shared" si="20"/>
        <v>94845.85</v>
      </c>
      <c r="F27" s="17">
        <v>55</v>
      </c>
      <c r="G27" s="155">
        <f t="shared" si="1"/>
        <v>51734.1</v>
      </c>
      <c r="H27" s="18">
        <v>30</v>
      </c>
      <c r="I27" s="157">
        <f t="shared" si="2"/>
        <v>17244.7</v>
      </c>
      <c r="J27" s="19">
        <v>10</v>
      </c>
      <c r="K27" s="159">
        <f t="shared" si="3"/>
        <v>8622.35</v>
      </c>
      <c r="L27" s="20">
        <v>5</v>
      </c>
      <c r="M27" s="50">
        <f t="shared" si="23"/>
        <v>25867.050000000003</v>
      </c>
      <c r="N27" s="22">
        <f t="shared" si="5"/>
        <v>15</v>
      </c>
      <c r="O27" s="23">
        <v>2</v>
      </c>
      <c r="Q27" s="24">
        <v>172447</v>
      </c>
      <c r="R27" s="152">
        <f t="shared" si="21"/>
        <v>51734.1</v>
      </c>
      <c r="S27" s="17">
        <v>30</v>
      </c>
      <c r="T27" s="155">
        <f t="shared" si="7"/>
        <v>68978.8</v>
      </c>
      <c r="U27" s="18">
        <v>40</v>
      </c>
      <c r="V27" s="157">
        <f t="shared" si="8"/>
        <v>34489.4</v>
      </c>
      <c r="W27" s="19">
        <v>20</v>
      </c>
      <c r="X27" s="159">
        <f t="shared" si="9"/>
        <v>17244.7</v>
      </c>
      <c r="Y27" s="20">
        <v>10</v>
      </c>
      <c r="Z27" s="50">
        <f t="shared" si="24"/>
        <v>51734.100000000006</v>
      </c>
      <c r="AA27" s="22">
        <f t="shared" si="18"/>
        <v>30</v>
      </c>
      <c r="AB27" s="25">
        <v>3</v>
      </c>
      <c r="AD27" s="24">
        <v>172447</v>
      </c>
      <c r="AE27" s="152">
        <f t="shared" si="22"/>
        <v>112090.55</v>
      </c>
      <c r="AF27" s="17">
        <v>65</v>
      </c>
      <c r="AG27" s="155">
        <f t="shared" si="13"/>
        <v>34489.4</v>
      </c>
      <c r="AH27" s="18">
        <v>20</v>
      </c>
      <c r="AI27" s="157">
        <f t="shared" si="14"/>
        <v>25867.05</v>
      </c>
      <c r="AJ27" s="19">
        <v>15</v>
      </c>
      <c r="AK27" s="159">
        <f t="shared" si="15"/>
        <v>0</v>
      </c>
      <c r="AL27" s="20">
        <v>0</v>
      </c>
      <c r="AM27" s="50">
        <f t="shared" si="25"/>
        <v>25867.05</v>
      </c>
      <c r="AN27" s="22">
        <f t="shared" si="19"/>
        <v>15</v>
      </c>
      <c r="AO27" s="23">
        <v>2</v>
      </c>
    </row>
    <row r="28" spans="2:41" x14ac:dyDescent="0.35">
      <c r="B28" s="223"/>
      <c r="C28" s="24" t="s">
        <v>96</v>
      </c>
      <c r="D28" s="24">
        <v>253542</v>
      </c>
      <c r="E28" s="152">
        <f t="shared" si="20"/>
        <v>177479.4</v>
      </c>
      <c r="F28" s="17">
        <v>70</v>
      </c>
      <c r="G28" s="155">
        <f t="shared" si="1"/>
        <v>38031.299999999996</v>
      </c>
      <c r="H28" s="18">
        <v>15</v>
      </c>
      <c r="I28" s="157">
        <f t="shared" si="2"/>
        <v>25354.2</v>
      </c>
      <c r="J28" s="19">
        <v>10</v>
      </c>
      <c r="K28" s="159">
        <f t="shared" si="3"/>
        <v>12677.1</v>
      </c>
      <c r="L28" s="20">
        <v>5</v>
      </c>
      <c r="M28" s="50">
        <f t="shared" si="23"/>
        <v>38031.300000000003</v>
      </c>
      <c r="N28" s="22">
        <f t="shared" si="5"/>
        <v>15</v>
      </c>
      <c r="O28" s="23">
        <v>2</v>
      </c>
      <c r="Q28" s="24">
        <v>253542</v>
      </c>
      <c r="R28" s="152">
        <f t="shared" si="21"/>
        <v>114093.90000000001</v>
      </c>
      <c r="S28" s="17">
        <v>45</v>
      </c>
      <c r="T28" s="155">
        <f t="shared" si="7"/>
        <v>76062.599999999991</v>
      </c>
      <c r="U28" s="18">
        <v>30</v>
      </c>
      <c r="V28" s="157">
        <f t="shared" si="8"/>
        <v>50708.4</v>
      </c>
      <c r="W28" s="19">
        <v>20</v>
      </c>
      <c r="X28" s="159">
        <f t="shared" si="9"/>
        <v>12677.1</v>
      </c>
      <c r="Y28" s="20">
        <v>5</v>
      </c>
      <c r="Z28" s="50">
        <f t="shared" si="24"/>
        <v>63385.5</v>
      </c>
      <c r="AA28" s="22">
        <f t="shared" si="18"/>
        <v>25</v>
      </c>
      <c r="AB28" s="25">
        <v>3</v>
      </c>
      <c r="AD28" s="24">
        <v>253542</v>
      </c>
      <c r="AE28" s="152">
        <f t="shared" si="22"/>
        <v>190156.5</v>
      </c>
      <c r="AF28" s="17">
        <v>75</v>
      </c>
      <c r="AG28" s="155">
        <f t="shared" si="13"/>
        <v>50708.4</v>
      </c>
      <c r="AH28" s="18">
        <v>20</v>
      </c>
      <c r="AI28" s="157">
        <f t="shared" si="14"/>
        <v>12677.1</v>
      </c>
      <c r="AJ28" s="19">
        <v>5</v>
      </c>
      <c r="AK28" s="159">
        <f t="shared" si="15"/>
        <v>0</v>
      </c>
      <c r="AL28" s="20">
        <v>0</v>
      </c>
      <c r="AM28" s="50">
        <f t="shared" si="25"/>
        <v>12677.1</v>
      </c>
      <c r="AN28" s="22">
        <f t="shared" si="19"/>
        <v>5</v>
      </c>
      <c r="AO28" s="23">
        <v>2</v>
      </c>
    </row>
    <row r="29" spans="2:41" x14ac:dyDescent="0.35">
      <c r="B29" s="223"/>
      <c r="C29" s="24" t="s">
        <v>97</v>
      </c>
      <c r="D29" s="24">
        <v>174634</v>
      </c>
      <c r="E29" s="152">
        <f t="shared" si="20"/>
        <v>69853.600000000006</v>
      </c>
      <c r="F29" s="17">
        <v>40</v>
      </c>
      <c r="G29" s="155">
        <f t="shared" si="1"/>
        <v>52390.2</v>
      </c>
      <c r="H29" s="18">
        <v>30</v>
      </c>
      <c r="I29" s="157">
        <f t="shared" si="2"/>
        <v>34926.800000000003</v>
      </c>
      <c r="J29" s="19">
        <v>20</v>
      </c>
      <c r="K29" s="159">
        <f t="shared" si="3"/>
        <v>17463.400000000001</v>
      </c>
      <c r="L29" s="20">
        <v>10</v>
      </c>
      <c r="M29" s="50">
        <f t="shared" si="23"/>
        <v>52390.200000000004</v>
      </c>
      <c r="N29" s="22">
        <f t="shared" si="5"/>
        <v>30</v>
      </c>
      <c r="O29" s="25">
        <v>3</v>
      </c>
      <c r="Q29" s="24">
        <v>174634</v>
      </c>
      <c r="R29" s="152">
        <f t="shared" si="21"/>
        <v>61121.899999999994</v>
      </c>
      <c r="S29" s="17">
        <v>35</v>
      </c>
      <c r="T29" s="155">
        <f t="shared" si="7"/>
        <v>69853.600000000006</v>
      </c>
      <c r="U29" s="18">
        <v>40</v>
      </c>
      <c r="V29" s="157">
        <f t="shared" si="8"/>
        <v>34926.800000000003</v>
      </c>
      <c r="W29" s="19">
        <v>20</v>
      </c>
      <c r="X29" s="159">
        <f t="shared" si="9"/>
        <v>8731.7000000000007</v>
      </c>
      <c r="Y29" s="20">
        <v>5</v>
      </c>
      <c r="Z29" s="50">
        <f t="shared" si="24"/>
        <v>43658.5</v>
      </c>
      <c r="AA29" s="22">
        <f t="shared" si="18"/>
        <v>25</v>
      </c>
      <c r="AB29" s="25">
        <v>3</v>
      </c>
      <c r="AD29" s="24">
        <v>174634</v>
      </c>
      <c r="AE29" s="152">
        <f t="shared" si="22"/>
        <v>104780.4</v>
      </c>
      <c r="AF29" s="17">
        <v>60</v>
      </c>
      <c r="AG29" s="155">
        <f t="shared" si="13"/>
        <v>34926.800000000003</v>
      </c>
      <c r="AH29" s="18">
        <v>20</v>
      </c>
      <c r="AI29" s="157">
        <f t="shared" si="14"/>
        <v>26195.1</v>
      </c>
      <c r="AJ29" s="19">
        <v>15</v>
      </c>
      <c r="AK29" s="159">
        <f t="shared" si="15"/>
        <v>8731.7000000000007</v>
      </c>
      <c r="AL29" s="20">
        <v>5</v>
      </c>
      <c r="AM29" s="50">
        <f t="shared" si="25"/>
        <v>34926.800000000003</v>
      </c>
      <c r="AN29" s="22">
        <f t="shared" si="19"/>
        <v>20</v>
      </c>
      <c r="AO29" s="25">
        <v>3</v>
      </c>
    </row>
    <row r="30" spans="2:41" x14ac:dyDescent="0.35">
      <c r="B30" s="223"/>
      <c r="C30" s="24" t="s">
        <v>98</v>
      </c>
      <c r="D30" s="24">
        <v>234924</v>
      </c>
      <c r="E30" s="152">
        <f t="shared" si="20"/>
        <v>164446.79999999999</v>
      </c>
      <c r="F30" s="17">
        <v>70</v>
      </c>
      <c r="G30" s="155">
        <f t="shared" si="1"/>
        <v>35238.6</v>
      </c>
      <c r="H30" s="18">
        <v>15</v>
      </c>
      <c r="I30" s="157">
        <f t="shared" si="2"/>
        <v>23492.400000000001</v>
      </c>
      <c r="J30" s="19">
        <v>10</v>
      </c>
      <c r="K30" s="159">
        <f t="shared" si="3"/>
        <v>11746.2</v>
      </c>
      <c r="L30" s="20">
        <v>5</v>
      </c>
      <c r="M30" s="50">
        <f t="shared" si="23"/>
        <v>35238.600000000006</v>
      </c>
      <c r="N30" s="22">
        <f t="shared" si="5"/>
        <v>15</v>
      </c>
      <c r="O30" s="23">
        <v>2</v>
      </c>
      <c r="Q30" s="24">
        <v>234924</v>
      </c>
      <c r="R30" s="152">
        <f t="shared" si="21"/>
        <v>105715.8</v>
      </c>
      <c r="S30" s="17">
        <v>45</v>
      </c>
      <c r="T30" s="155">
        <f t="shared" si="7"/>
        <v>70477.2</v>
      </c>
      <c r="U30" s="18">
        <v>30</v>
      </c>
      <c r="V30" s="157">
        <f t="shared" si="8"/>
        <v>35238.6</v>
      </c>
      <c r="W30" s="19">
        <v>15</v>
      </c>
      <c r="X30" s="159">
        <f t="shared" si="9"/>
        <v>23492.400000000001</v>
      </c>
      <c r="Y30" s="20">
        <v>10</v>
      </c>
      <c r="Z30" s="50">
        <f t="shared" si="24"/>
        <v>58731</v>
      </c>
      <c r="AA30" s="22">
        <f t="shared" si="18"/>
        <v>25</v>
      </c>
      <c r="AB30" s="25">
        <v>3</v>
      </c>
      <c r="AD30" s="24">
        <v>234924</v>
      </c>
      <c r="AE30" s="152">
        <f t="shared" si="22"/>
        <v>164446.79999999999</v>
      </c>
      <c r="AF30" s="17">
        <v>70</v>
      </c>
      <c r="AG30" s="155">
        <f t="shared" si="13"/>
        <v>35238.6</v>
      </c>
      <c r="AH30" s="18">
        <v>15</v>
      </c>
      <c r="AI30" s="157">
        <f t="shared" si="14"/>
        <v>23492.400000000001</v>
      </c>
      <c r="AJ30" s="19">
        <v>10</v>
      </c>
      <c r="AK30" s="159">
        <f t="shared" si="15"/>
        <v>11746.2</v>
      </c>
      <c r="AL30" s="20">
        <v>5</v>
      </c>
      <c r="AM30" s="50">
        <f t="shared" si="25"/>
        <v>35238.600000000006</v>
      </c>
      <c r="AN30" s="22">
        <f t="shared" si="19"/>
        <v>15</v>
      </c>
      <c r="AO30" s="23">
        <v>2</v>
      </c>
    </row>
    <row r="31" spans="2:41" x14ac:dyDescent="0.35">
      <c r="B31" s="223"/>
      <c r="C31" s="24" t="s">
        <v>99</v>
      </c>
      <c r="D31" s="24">
        <v>136628</v>
      </c>
      <c r="E31" s="152">
        <f t="shared" si="20"/>
        <v>75145.400000000009</v>
      </c>
      <c r="F31" s="17">
        <v>55</v>
      </c>
      <c r="G31" s="155">
        <f t="shared" si="1"/>
        <v>40988.400000000001</v>
      </c>
      <c r="H31" s="18">
        <v>30</v>
      </c>
      <c r="I31" s="157">
        <f t="shared" si="2"/>
        <v>13662.800000000001</v>
      </c>
      <c r="J31" s="19">
        <v>10</v>
      </c>
      <c r="K31" s="159">
        <f t="shared" si="3"/>
        <v>6831.4000000000005</v>
      </c>
      <c r="L31" s="20">
        <v>5</v>
      </c>
      <c r="M31" s="50">
        <f t="shared" si="23"/>
        <v>20494.2</v>
      </c>
      <c r="N31" s="22">
        <f t="shared" si="5"/>
        <v>15</v>
      </c>
      <c r="O31" s="23">
        <v>2</v>
      </c>
      <c r="Q31" s="24">
        <v>136628</v>
      </c>
      <c r="R31" s="152">
        <f t="shared" si="21"/>
        <v>61482.6</v>
      </c>
      <c r="S31" s="17">
        <v>45</v>
      </c>
      <c r="T31" s="155">
        <f t="shared" si="7"/>
        <v>54651.200000000004</v>
      </c>
      <c r="U31" s="18">
        <v>40</v>
      </c>
      <c r="V31" s="157">
        <f t="shared" si="8"/>
        <v>13662.800000000001</v>
      </c>
      <c r="W31" s="19">
        <v>10</v>
      </c>
      <c r="X31" s="159">
        <f t="shared" si="9"/>
        <v>6831.4000000000005</v>
      </c>
      <c r="Y31" s="20">
        <v>5</v>
      </c>
      <c r="Z31" s="50">
        <f t="shared" si="24"/>
        <v>20494.2</v>
      </c>
      <c r="AA31" s="22">
        <f t="shared" si="18"/>
        <v>15</v>
      </c>
      <c r="AB31" s="23">
        <v>2</v>
      </c>
      <c r="AD31" s="24">
        <v>136628</v>
      </c>
      <c r="AE31" s="152">
        <f t="shared" si="22"/>
        <v>88808.2</v>
      </c>
      <c r="AF31" s="17">
        <v>65</v>
      </c>
      <c r="AG31" s="155">
        <f t="shared" si="13"/>
        <v>27325.600000000002</v>
      </c>
      <c r="AH31" s="18">
        <v>20</v>
      </c>
      <c r="AI31" s="157">
        <f t="shared" si="14"/>
        <v>13662.800000000001</v>
      </c>
      <c r="AJ31" s="19">
        <v>10</v>
      </c>
      <c r="AK31" s="159">
        <f t="shared" si="15"/>
        <v>6831.4000000000005</v>
      </c>
      <c r="AL31" s="20">
        <v>5</v>
      </c>
      <c r="AM31" s="50">
        <f t="shared" si="25"/>
        <v>20494.2</v>
      </c>
      <c r="AN31" s="22">
        <f t="shared" si="19"/>
        <v>15</v>
      </c>
      <c r="AO31" s="23">
        <v>2</v>
      </c>
    </row>
    <row r="32" spans="2:41" x14ac:dyDescent="0.35">
      <c r="B32" s="223"/>
      <c r="C32" s="24" t="s">
        <v>100</v>
      </c>
      <c r="D32" s="24">
        <v>219815</v>
      </c>
      <c r="E32" s="152">
        <f t="shared" si="20"/>
        <v>142879.75</v>
      </c>
      <c r="F32" s="17">
        <v>65</v>
      </c>
      <c r="G32" s="155">
        <f t="shared" si="1"/>
        <v>43963</v>
      </c>
      <c r="H32" s="18">
        <v>20</v>
      </c>
      <c r="I32" s="157">
        <f t="shared" si="2"/>
        <v>21981.5</v>
      </c>
      <c r="J32" s="19">
        <v>10</v>
      </c>
      <c r="K32" s="159">
        <f t="shared" si="3"/>
        <v>10990.75</v>
      </c>
      <c r="L32" s="20">
        <v>5</v>
      </c>
      <c r="M32" s="50">
        <f t="shared" si="23"/>
        <v>32972.25</v>
      </c>
      <c r="N32" s="22">
        <f t="shared" si="5"/>
        <v>15</v>
      </c>
      <c r="O32" s="23">
        <v>2</v>
      </c>
      <c r="Q32" s="24">
        <v>219815</v>
      </c>
      <c r="R32" s="152">
        <f t="shared" si="21"/>
        <v>109907.5</v>
      </c>
      <c r="S32" s="17">
        <v>50</v>
      </c>
      <c r="T32" s="155">
        <f t="shared" si="7"/>
        <v>65944.5</v>
      </c>
      <c r="U32" s="18">
        <v>30</v>
      </c>
      <c r="V32" s="157">
        <f t="shared" si="8"/>
        <v>32972.25</v>
      </c>
      <c r="W32" s="19">
        <v>15</v>
      </c>
      <c r="X32" s="159">
        <f t="shared" si="9"/>
        <v>10990.75</v>
      </c>
      <c r="Y32" s="20">
        <v>5</v>
      </c>
      <c r="Z32" s="50">
        <f t="shared" si="24"/>
        <v>43963</v>
      </c>
      <c r="AA32" s="22">
        <f t="shared" si="18"/>
        <v>20</v>
      </c>
      <c r="AB32" s="25">
        <v>3</v>
      </c>
      <c r="AD32" s="24">
        <v>219815</v>
      </c>
      <c r="AE32" s="152">
        <f t="shared" si="22"/>
        <v>153870.5</v>
      </c>
      <c r="AF32" s="17">
        <v>70</v>
      </c>
      <c r="AG32" s="155">
        <f t="shared" si="13"/>
        <v>43963</v>
      </c>
      <c r="AH32" s="18">
        <v>20</v>
      </c>
      <c r="AI32" s="157">
        <f t="shared" si="14"/>
        <v>21981.5</v>
      </c>
      <c r="AJ32" s="19">
        <v>10</v>
      </c>
      <c r="AK32" s="159">
        <f t="shared" si="15"/>
        <v>0</v>
      </c>
      <c r="AL32" s="20">
        <v>0</v>
      </c>
      <c r="AM32" s="50">
        <f t="shared" si="25"/>
        <v>21981.5</v>
      </c>
      <c r="AN32" s="22">
        <f t="shared" si="19"/>
        <v>10</v>
      </c>
      <c r="AO32" s="23">
        <v>2</v>
      </c>
    </row>
    <row r="33" spans="2:41" x14ac:dyDescent="0.35">
      <c r="B33" s="223"/>
      <c r="C33" s="24" t="s">
        <v>18</v>
      </c>
      <c r="D33" s="24">
        <v>103732</v>
      </c>
      <c r="E33" s="152">
        <f t="shared" si="20"/>
        <v>51866</v>
      </c>
      <c r="F33" s="17">
        <v>50</v>
      </c>
      <c r="G33" s="155">
        <f t="shared" si="1"/>
        <v>25933</v>
      </c>
      <c r="H33" s="18">
        <v>25</v>
      </c>
      <c r="I33" s="157">
        <f t="shared" si="2"/>
        <v>20746.400000000001</v>
      </c>
      <c r="J33" s="19">
        <v>20</v>
      </c>
      <c r="K33" s="159">
        <f t="shared" si="3"/>
        <v>5186.6000000000004</v>
      </c>
      <c r="L33" s="20">
        <v>5</v>
      </c>
      <c r="M33" s="50">
        <f t="shared" si="23"/>
        <v>25933</v>
      </c>
      <c r="N33" s="22">
        <f t="shared" si="5"/>
        <v>25</v>
      </c>
      <c r="O33" s="25">
        <v>3</v>
      </c>
      <c r="Q33" s="24">
        <v>103732</v>
      </c>
      <c r="R33" s="152">
        <f t="shared" si="21"/>
        <v>46679.4</v>
      </c>
      <c r="S33" s="17">
        <v>45</v>
      </c>
      <c r="T33" s="155">
        <f t="shared" si="7"/>
        <v>31119.599999999999</v>
      </c>
      <c r="U33" s="18">
        <v>30</v>
      </c>
      <c r="V33" s="157">
        <f t="shared" si="8"/>
        <v>20746.400000000001</v>
      </c>
      <c r="W33" s="19">
        <v>20</v>
      </c>
      <c r="X33" s="159">
        <f t="shared" si="9"/>
        <v>5186.6000000000004</v>
      </c>
      <c r="Y33" s="20">
        <v>5</v>
      </c>
      <c r="Z33" s="50">
        <f t="shared" si="24"/>
        <v>25933</v>
      </c>
      <c r="AA33" s="22">
        <f t="shared" si="18"/>
        <v>25</v>
      </c>
      <c r="AB33" s="25">
        <v>3</v>
      </c>
      <c r="AD33" s="24">
        <v>103732</v>
      </c>
      <c r="AE33" s="152">
        <f t="shared" si="22"/>
        <v>51866</v>
      </c>
      <c r="AF33" s="17">
        <v>50</v>
      </c>
      <c r="AG33" s="155">
        <f t="shared" si="13"/>
        <v>36306.199999999997</v>
      </c>
      <c r="AH33" s="18">
        <v>35</v>
      </c>
      <c r="AI33" s="157">
        <f t="shared" si="14"/>
        <v>15559.8</v>
      </c>
      <c r="AJ33" s="19">
        <v>15</v>
      </c>
      <c r="AK33" s="159">
        <f t="shared" si="15"/>
        <v>0</v>
      </c>
      <c r="AL33" s="20">
        <v>0</v>
      </c>
      <c r="AM33" s="50">
        <f t="shared" si="25"/>
        <v>15559.8</v>
      </c>
      <c r="AN33" s="22">
        <f t="shared" si="19"/>
        <v>15</v>
      </c>
      <c r="AO33" s="23">
        <v>2</v>
      </c>
    </row>
    <row r="34" spans="2:41" x14ac:dyDescent="0.35">
      <c r="B34" s="223"/>
      <c r="C34" s="24" t="s">
        <v>101</v>
      </c>
      <c r="D34" s="24">
        <v>119447</v>
      </c>
      <c r="E34" s="152">
        <f t="shared" si="20"/>
        <v>59723.5</v>
      </c>
      <c r="F34" s="17">
        <v>50</v>
      </c>
      <c r="G34" s="155">
        <f t="shared" si="1"/>
        <v>29861.75</v>
      </c>
      <c r="H34" s="18">
        <v>25</v>
      </c>
      <c r="I34" s="157">
        <f t="shared" si="2"/>
        <v>23889.4</v>
      </c>
      <c r="J34" s="19">
        <v>20</v>
      </c>
      <c r="K34" s="159">
        <f t="shared" si="3"/>
        <v>5972.35</v>
      </c>
      <c r="L34" s="20">
        <v>5</v>
      </c>
      <c r="M34" s="50">
        <f t="shared" si="23"/>
        <v>29861.75</v>
      </c>
      <c r="N34" s="22">
        <f t="shared" si="5"/>
        <v>25</v>
      </c>
      <c r="O34" s="25">
        <v>3</v>
      </c>
      <c r="Q34" s="24">
        <v>119447</v>
      </c>
      <c r="R34" s="152">
        <f t="shared" si="21"/>
        <v>41806.449999999997</v>
      </c>
      <c r="S34" s="17">
        <v>35</v>
      </c>
      <c r="T34" s="155">
        <f t="shared" si="7"/>
        <v>47778.8</v>
      </c>
      <c r="U34" s="18">
        <v>40</v>
      </c>
      <c r="V34" s="157">
        <f t="shared" si="8"/>
        <v>23889.4</v>
      </c>
      <c r="W34" s="19">
        <v>20</v>
      </c>
      <c r="X34" s="159">
        <f t="shared" si="9"/>
        <v>5972.35</v>
      </c>
      <c r="Y34" s="20">
        <v>5</v>
      </c>
      <c r="Z34" s="50">
        <f t="shared" si="24"/>
        <v>29861.75</v>
      </c>
      <c r="AA34" s="22">
        <f t="shared" si="18"/>
        <v>25</v>
      </c>
      <c r="AB34" s="25">
        <v>3</v>
      </c>
      <c r="AD34" s="24">
        <v>119447</v>
      </c>
      <c r="AE34" s="152">
        <f t="shared" si="22"/>
        <v>77640.55</v>
      </c>
      <c r="AF34" s="17">
        <v>65</v>
      </c>
      <c r="AG34" s="155">
        <f t="shared" si="13"/>
        <v>29861.75</v>
      </c>
      <c r="AH34" s="18">
        <v>25</v>
      </c>
      <c r="AI34" s="157">
        <f t="shared" si="14"/>
        <v>11944.7</v>
      </c>
      <c r="AJ34" s="19">
        <v>10</v>
      </c>
      <c r="AK34" s="159">
        <f t="shared" si="15"/>
        <v>0</v>
      </c>
      <c r="AL34" s="20">
        <v>0</v>
      </c>
      <c r="AM34" s="50">
        <f t="shared" si="25"/>
        <v>11944.7</v>
      </c>
      <c r="AN34" s="22">
        <f t="shared" si="19"/>
        <v>10</v>
      </c>
      <c r="AO34" s="23">
        <v>2</v>
      </c>
    </row>
    <row r="35" spans="2:41" x14ac:dyDescent="0.35">
      <c r="B35" s="223"/>
      <c r="C35" s="24" t="s">
        <v>102</v>
      </c>
      <c r="D35" s="24">
        <v>375734</v>
      </c>
      <c r="E35" s="152">
        <f t="shared" si="20"/>
        <v>244227.1</v>
      </c>
      <c r="F35" s="17">
        <v>65</v>
      </c>
      <c r="G35" s="155">
        <f t="shared" si="1"/>
        <v>75146.8</v>
      </c>
      <c r="H35" s="18">
        <v>20</v>
      </c>
      <c r="I35" s="157">
        <f t="shared" si="2"/>
        <v>37573.4</v>
      </c>
      <c r="J35" s="19">
        <v>10</v>
      </c>
      <c r="K35" s="159">
        <f t="shared" si="3"/>
        <v>18786.7</v>
      </c>
      <c r="L35" s="20">
        <v>5</v>
      </c>
      <c r="M35" s="50">
        <f t="shared" si="23"/>
        <v>56360.100000000006</v>
      </c>
      <c r="N35" s="22">
        <f t="shared" si="5"/>
        <v>15</v>
      </c>
      <c r="O35" s="23">
        <v>2</v>
      </c>
      <c r="Q35" s="24">
        <v>375734</v>
      </c>
      <c r="R35" s="152">
        <f t="shared" si="21"/>
        <v>187867</v>
      </c>
      <c r="S35" s="17">
        <v>50</v>
      </c>
      <c r="T35" s="155">
        <f t="shared" si="7"/>
        <v>131506.9</v>
      </c>
      <c r="U35" s="18">
        <v>35</v>
      </c>
      <c r="V35" s="157">
        <f t="shared" si="8"/>
        <v>37573.4</v>
      </c>
      <c r="W35" s="19">
        <v>10</v>
      </c>
      <c r="X35" s="159">
        <f t="shared" si="9"/>
        <v>18786.7</v>
      </c>
      <c r="Y35" s="20">
        <v>5</v>
      </c>
      <c r="Z35" s="50">
        <f t="shared" si="24"/>
        <v>56360.100000000006</v>
      </c>
      <c r="AA35" s="22">
        <f t="shared" si="18"/>
        <v>15</v>
      </c>
      <c r="AB35" s="23">
        <v>2</v>
      </c>
      <c r="AD35" s="24">
        <v>375734</v>
      </c>
      <c r="AE35" s="152">
        <f t="shared" si="22"/>
        <v>281800.5</v>
      </c>
      <c r="AF35" s="17">
        <v>75</v>
      </c>
      <c r="AG35" s="155">
        <f t="shared" si="13"/>
        <v>75146.8</v>
      </c>
      <c r="AH35" s="18">
        <v>20</v>
      </c>
      <c r="AI35" s="157">
        <f t="shared" si="14"/>
        <v>18786.7</v>
      </c>
      <c r="AJ35" s="19">
        <v>5</v>
      </c>
      <c r="AK35" s="159">
        <f t="shared" si="15"/>
        <v>0</v>
      </c>
      <c r="AL35" s="20">
        <v>0</v>
      </c>
      <c r="AM35" s="50">
        <f t="shared" si="25"/>
        <v>18786.7</v>
      </c>
      <c r="AN35" s="22">
        <f t="shared" si="19"/>
        <v>5</v>
      </c>
      <c r="AO35" s="23">
        <v>2</v>
      </c>
    </row>
    <row r="36" spans="2:41" x14ac:dyDescent="0.35">
      <c r="B36" s="223"/>
      <c r="C36" s="24" t="s">
        <v>103</v>
      </c>
      <c r="D36" s="24">
        <v>389098</v>
      </c>
      <c r="E36" s="152">
        <f t="shared" si="20"/>
        <v>194549</v>
      </c>
      <c r="F36" s="17">
        <v>50</v>
      </c>
      <c r="G36" s="155">
        <f t="shared" si="1"/>
        <v>136184.29999999999</v>
      </c>
      <c r="H36" s="18">
        <v>35</v>
      </c>
      <c r="I36" s="157">
        <f t="shared" si="2"/>
        <v>58364.7</v>
      </c>
      <c r="J36" s="19">
        <v>15</v>
      </c>
      <c r="K36" s="159">
        <f t="shared" si="3"/>
        <v>0</v>
      </c>
      <c r="L36" s="20">
        <v>0</v>
      </c>
      <c r="M36" s="50">
        <f t="shared" si="23"/>
        <v>58364.7</v>
      </c>
      <c r="N36" s="22">
        <f t="shared" si="5"/>
        <v>15</v>
      </c>
      <c r="O36" s="23">
        <v>2</v>
      </c>
      <c r="Q36" s="24">
        <v>389098</v>
      </c>
      <c r="R36" s="152">
        <f t="shared" si="21"/>
        <v>194549</v>
      </c>
      <c r="S36" s="17">
        <v>50</v>
      </c>
      <c r="T36" s="155">
        <f t="shared" si="7"/>
        <v>97274.5</v>
      </c>
      <c r="U36" s="18">
        <v>25</v>
      </c>
      <c r="V36" s="157">
        <f t="shared" si="8"/>
        <v>77819.600000000006</v>
      </c>
      <c r="W36" s="19">
        <v>20</v>
      </c>
      <c r="X36" s="159">
        <f t="shared" si="9"/>
        <v>19454.900000000001</v>
      </c>
      <c r="Y36" s="20">
        <v>5</v>
      </c>
      <c r="Z36" s="50">
        <f t="shared" si="24"/>
        <v>97274.5</v>
      </c>
      <c r="AA36" s="22">
        <f t="shared" si="18"/>
        <v>25</v>
      </c>
      <c r="AB36" s="25">
        <v>3</v>
      </c>
      <c r="AD36" s="24">
        <v>389098</v>
      </c>
      <c r="AE36" s="152">
        <f t="shared" si="22"/>
        <v>272368.59999999998</v>
      </c>
      <c r="AF36" s="17">
        <v>70</v>
      </c>
      <c r="AG36" s="155">
        <f t="shared" si="13"/>
        <v>97274.5</v>
      </c>
      <c r="AH36" s="18">
        <v>25</v>
      </c>
      <c r="AI36" s="157">
        <f t="shared" si="14"/>
        <v>19454.900000000001</v>
      </c>
      <c r="AJ36" s="19">
        <v>5</v>
      </c>
      <c r="AK36" s="159">
        <f t="shared" si="15"/>
        <v>0</v>
      </c>
      <c r="AL36" s="20">
        <v>0</v>
      </c>
      <c r="AM36" s="50">
        <f t="shared" si="25"/>
        <v>19454.900000000001</v>
      </c>
      <c r="AN36" s="22">
        <f t="shared" si="19"/>
        <v>5</v>
      </c>
      <c r="AO36" s="23">
        <v>2</v>
      </c>
    </row>
    <row r="37" spans="2:41" x14ac:dyDescent="0.35">
      <c r="B37" s="223"/>
      <c r="C37" s="24" t="s">
        <v>104</v>
      </c>
      <c r="D37" s="24">
        <v>234181</v>
      </c>
      <c r="E37" s="152">
        <f t="shared" si="20"/>
        <v>140508.6</v>
      </c>
      <c r="F37" s="17">
        <v>60</v>
      </c>
      <c r="G37" s="155">
        <f t="shared" si="1"/>
        <v>58545.25</v>
      </c>
      <c r="H37" s="18">
        <v>25</v>
      </c>
      <c r="I37" s="157">
        <f t="shared" si="2"/>
        <v>23418.100000000002</v>
      </c>
      <c r="J37" s="19">
        <v>10</v>
      </c>
      <c r="K37" s="159">
        <f t="shared" si="3"/>
        <v>11709.050000000001</v>
      </c>
      <c r="L37" s="20">
        <v>5</v>
      </c>
      <c r="M37" s="50">
        <f t="shared" si="23"/>
        <v>35127.15</v>
      </c>
      <c r="N37" s="22">
        <f t="shared" si="5"/>
        <v>15</v>
      </c>
      <c r="O37" s="23">
        <v>2</v>
      </c>
      <c r="Q37" s="24">
        <v>234181</v>
      </c>
      <c r="R37" s="152">
        <f t="shared" si="21"/>
        <v>105381.45</v>
      </c>
      <c r="S37" s="17">
        <v>45</v>
      </c>
      <c r="T37" s="155">
        <f t="shared" si="7"/>
        <v>70254.3</v>
      </c>
      <c r="U37" s="18">
        <v>30</v>
      </c>
      <c r="V37" s="157">
        <f t="shared" si="8"/>
        <v>46836.200000000004</v>
      </c>
      <c r="W37" s="19">
        <v>20</v>
      </c>
      <c r="X37" s="159">
        <f t="shared" si="9"/>
        <v>11709.050000000001</v>
      </c>
      <c r="Y37" s="20">
        <v>5</v>
      </c>
      <c r="Z37" s="50">
        <f t="shared" si="24"/>
        <v>58545.250000000007</v>
      </c>
      <c r="AA37" s="22">
        <f t="shared" si="18"/>
        <v>25</v>
      </c>
      <c r="AB37" s="25">
        <v>3</v>
      </c>
      <c r="AD37" s="24">
        <v>234181</v>
      </c>
      <c r="AE37" s="152">
        <f t="shared" si="22"/>
        <v>163926.69999999998</v>
      </c>
      <c r="AF37" s="17">
        <v>70</v>
      </c>
      <c r="AG37" s="155">
        <f t="shared" si="13"/>
        <v>46836.200000000004</v>
      </c>
      <c r="AH37" s="18">
        <v>20</v>
      </c>
      <c r="AI37" s="157">
        <f t="shared" si="14"/>
        <v>23418.100000000002</v>
      </c>
      <c r="AJ37" s="19">
        <v>10</v>
      </c>
      <c r="AK37" s="159">
        <f t="shared" si="15"/>
        <v>0</v>
      </c>
      <c r="AL37" s="20">
        <v>0</v>
      </c>
      <c r="AM37" s="50">
        <f t="shared" si="25"/>
        <v>23418.100000000002</v>
      </c>
      <c r="AN37" s="22">
        <f t="shared" si="19"/>
        <v>10</v>
      </c>
      <c r="AO37" s="23">
        <v>2</v>
      </c>
    </row>
    <row r="38" spans="2:41" x14ac:dyDescent="0.35">
      <c r="B38" s="223"/>
      <c r="C38" s="24" t="s">
        <v>105</v>
      </c>
      <c r="D38" s="24">
        <v>14010</v>
      </c>
      <c r="E38" s="152">
        <f t="shared" si="20"/>
        <v>5604</v>
      </c>
      <c r="F38" s="17">
        <v>40</v>
      </c>
      <c r="G38" s="155">
        <f t="shared" si="1"/>
        <v>4203</v>
      </c>
      <c r="H38" s="18">
        <v>30</v>
      </c>
      <c r="I38" s="157">
        <f t="shared" si="2"/>
        <v>3502.5</v>
      </c>
      <c r="J38" s="19">
        <v>25</v>
      </c>
      <c r="K38" s="159">
        <f t="shared" si="3"/>
        <v>700.5</v>
      </c>
      <c r="L38" s="20">
        <v>5</v>
      </c>
      <c r="M38" s="50">
        <f t="shared" si="23"/>
        <v>4203</v>
      </c>
      <c r="N38" s="22">
        <f t="shared" si="5"/>
        <v>30</v>
      </c>
      <c r="O38" s="25">
        <v>3</v>
      </c>
      <c r="Q38" s="24">
        <v>14010</v>
      </c>
      <c r="R38" s="152">
        <f t="shared" si="21"/>
        <v>4203</v>
      </c>
      <c r="S38" s="17">
        <v>30</v>
      </c>
      <c r="T38" s="155">
        <f t="shared" si="7"/>
        <v>4903.5</v>
      </c>
      <c r="U38" s="18">
        <v>35</v>
      </c>
      <c r="V38" s="157">
        <f t="shared" si="8"/>
        <v>3502.5</v>
      </c>
      <c r="W38" s="19">
        <v>25</v>
      </c>
      <c r="X38" s="159">
        <f t="shared" si="9"/>
        <v>1401</v>
      </c>
      <c r="Y38" s="20">
        <v>10</v>
      </c>
      <c r="Z38" s="50">
        <f t="shared" si="24"/>
        <v>4903.5</v>
      </c>
      <c r="AA38" s="22">
        <f t="shared" si="18"/>
        <v>35</v>
      </c>
      <c r="AB38" s="25">
        <v>3</v>
      </c>
      <c r="AD38" s="24">
        <v>14010</v>
      </c>
      <c r="AE38" s="152">
        <f t="shared" si="22"/>
        <v>7005</v>
      </c>
      <c r="AF38" s="17">
        <v>50</v>
      </c>
      <c r="AG38" s="155">
        <f t="shared" si="13"/>
        <v>4203</v>
      </c>
      <c r="AH38" s="18">
        <v>30</v>
      </c>
      <c r="AI38" s="157">
        <f t="shared" si="14"/>
        <v>2101.5</v>
      </c>
      <c r="AJ38" s="19">
        <v>15</v>
      </c>
      <c r="AK38" s="159">
        <f t="shared" si="15"/>
        <v>700.5</v>
      </c>
      <c r="AL38" s="20">
        <v>5</v>
      </c>
      <c r="AM38" s="50">
        <f t="shared" si="25"/>
        <v>2802</v>
      </c>
      <c r="AN38" s="22">
        <f t="shared" si="19"/>
        <v>20</v>
      </c>
      <c r="AO38" s="25">
        <v>3</v>
      </c>
    </row>
    <row r="39" spans="2:41" x14ac:dyDescent="0.35">
      <c r="B39" s="223"/>
      <c r="C39" s="24" t="s">
        <v>106</v>
      </c>
      <c r="D39" s="24">
        <v>55092</v>
      </c>
      <c r="E39" s="152">
        <f t="shared" si="20"/>
        <v>27546</v>
      </c>
      <c r="F39" s="17">
        <v>50</v>
      </c>
      <c r="G39" s="155">
        <f t="shared" si="1"/>
        <v>13773</v>
      </c>
      <c r="H39" s="18">
        <v>25</v>
      </c>
      <c r="I39" s="157">
        <f t="shared" si="2"/>
        <v>8263.7999999999993</v>
      </c>
      <c r="J39" s="19">
        <v>15</v>
      </c>
      <c r="K39" s="159">
        <f t="shared" si="3"/>
        <v>5509.2000000000007</v>
      </c>
      <c r="L39" s="20">
        <v>10</v>
      </c>
      <c r="M39" s="50">
        <f t="shared" si="23"/>
        <v>13773</v>
      </c>
      <c r="N39" s="22">
        <f t="shared" si="5"/>
        <v>25</v>
      </c>
      <c r="O39" s="25">
        <v>3</v>
      </c>
      <c r="Q39" s="24">
        <v>55092</v>
      </c>
      <c r="R39" s="152">
        <f t="shared" si="21"/>
        <v>22036.800000000003</v>
      </c>
      <c r="S39" s="17">
        <v>40</v>
      </c>
      <c r="T39" s="155">
        <f t="shared" si="7"/>
        <v>19282.199999999997</v>
      </c>
      <c r="U39" s="18">
        <v>35</v>
      </c>
      <c r="V39" s="157">
        <f t="shared" si="8"/>
        <v>11018.400000000001</v>
      </c>
      <c r="W39" s="19">
        <v>20</v>
      </c>
      <c r="X39" s="159">
        <f t="shared" si="9"/>
        <v>2754.6000000000004</v>
      </c>
      <c r="Y39" s="20">
        <v>5</v>
      </c>
      <c r="Z39" s="50">
        <f t="shared" si="24"/>
        <v>13773.000000000002</v>
      </c>
      <c r="AA39" s="22">
        <f t="shared" si="18"/>
        <v>25</v>
      </c>
      <c r="AB39" s="25">
        <v>3</v>
      </c>
      <c r="AD39" s="24">
        <v>55092</v>
      </c>
      <c r="AE39" s="152">
        <f t="shared" si="22"/>
        <v>41319</v>
      </c>
      <c r="AF39" s="17">
        <v>75</v>
      </c>
      <c r="AG39" s="155">
        <f t="shared" si="13"/>
        <v>8263.7999999999993</v>
      </c>
      <c r="AH39" s="18">
        <v>15</v>
      </c>
      <c r="AI39" s="157">
        <f t="shared" si="14"/>
        <v>5509.2000000000007</v>
      </c>
      <c r="AJ39" s="19">
        <v>10</v>
      </c>
      <c r="AK39" s="159">
        <f t="shared" si="15"/>
        <v>0</v>
      </c>
      <c r="AL39" s="20">
        <v>0</v>
      </c>
      <c r="AM39" s="50">
        <f t="shared" si="25"/>
        <v>5509.2000000000007</v>
      </c>
      <c r="AN39" s="22">
        <f t="shared" si="19"/>
        <v>10</v>
      </c>
      <c r="AO39" s="23">
        <v>2</v>
      </c>
    </row>
    <row r="40" spans="2:41" x14ac:dyDescent="0.35">
      <c r="B40" s="223"/>
      <c r="C40" s="24" t="s">
        <v>19</v>
      </c>
      <c r="D40" s="24">
        <v>314045</v>
      </c>
      <c r="E40" s="152">
        <f t="shared" si="20"/>
        <v>172724.75</v>
      </c>
      <c r="F40" s="17">
        <v>55</v>
      </c>
      <c r="G40" s="155">
        <f t="shared" si="1"/>
        <v>94213.5</v>
      </c>
      <c r="H40" s="18">
        <v>30</v>
      </c>
      <c r="I40" s="157">
        <f t="shared" si="2"/>
        <v>31404.5</v>
      </c>
      <c r="J40" s="19">
        <v>10</v>
      </c>
      <c r="K40" s="159">
        <f t="shared" si="3"/>
        <v>15702.25</v>
      </c>
      <c r="L40" s="20">
        <v>5</v>
      </c>
      <c r="M40" s="50">
        <f t="shared" si="23"/>
        <v>47106.75</v>
      </c>
      <c r="N40" s="22">
        <f t="shared" si="5"/>
        <v>15</v>
      </c>
      <c r="O40" s="23">
        <v>2</v>
      </c>
      <c r="Q40" s="24">
        <v>314045</v>
      </c>
      <c r="R40" s="152">
        <f t="shared" si="21"/>
        <v>141320.25</v>
      </c>
      <c r="S40" s="17">
        <v>45</v>
      </c>
      <c r="T40" s="155">
        <f t="shared" si="7"/>
        <v>109915.75</v>
      </c>
      <c r="U40" s="18">
        <v>35</v>
      </c>
      <c r="V40" s="157">
        <f t="shared" si="8"/>
        <v>47106.75</v>
      </c>
      <c r="W40" s="19">
        <v>15</v>
      </c>
      <c r="X40" s="159">
        <f t="shared" si="9"/>
        <v>15702.25</v>
      </c>
      <c r="Y40" s="20">
        <v>5</v>
      </c>
      <c r="Z40" s="50">
        <f t="shared" si="24"/>
        <v>62809</v>
      </c>
      <c r="AA40" s="22">
        <f t="shared" si="18"/>
        <v>20</v>
      </c>
      <c r="AB40" s="25">
        <v>3</v>
      </c>
      <c r="AD40" s="24">
        <v>314045</v>
      </c>
      <c r="AE40" s="152">
        <f t="shared" si="22"/>
        <v>219831.5</v>
      </c>
      <c r="AF40" s="17">
        <v>70</v>
      </c>
      <c r="AG40" s="155">
        <f t="shared" si="13"/>
        <v>62809</v>
      </c>
      <c r="AH40" s="18">
        <v>20</v>
      </c>
      <c r="AI40" s="157">
        <f t="shared" si="14"/>
        <v>31404.5</v>
      </c>
      <c r="AJ40" s="19">
        <v>10</v>
      </c>
      <c r="AK40" s="159">
        <f t="shared" si="15"/>
        <v>0</v>
      </c>
      <c r="AL40" s="20">
        <v>0</v>
      </c>
      <c r="AM40" s="50">
        <f t="shared" si="25"/>
        <v>31404.5</v>
      </c>
      <c r="AN40" s="22">
        <f t="shared" si="19"/>
        <v>10</v>
      </c>
      <c r="AO40" s="23">
        <v>2</v>
      </c>
    </row>
    <row r="41" spans="2:41" x14ac:dyDescent="0.35">
      <c r="B41" s="223"/>
      <c r="C41" s="24" t="s">
        <v>107</v>
      </c>
      <c r="D41" s="24">
        <v>75134</v>
      </c>
      <c r="E41" s="154">
        <f t="shared" si="20"/>
        <v>37567</v>
      </c>
      <c r="F41" s="47">
        <v>50</v>
      </c>
      <c r="G41" s="155">
        <f t="shared" si="1"/>
        <v>26296.899999999998</v>
      </c>
      <c r="H41" s="48">
        <v>35</v>
      </c>
      <c r="I41" s="157">
        <f t="shared" si="2"/>
        <v>7513.4000000000005</v>
      </c>
      <c r="J41" s="49">
        <v>10</v>
      </c>
      <c r="K41" s="159">
        <f t="shared" si="3"/>
        <v>3756.7000000000003</v>
      </c>
      <c r="L41" s="30">
        <v>5</v>
      </c>
      <c r="M41" s="50">
        <f t="shared" si="23"/>
        <v>11270.1</v>
      </c>
      <c r="N41" s="51">
        <f t="shared" si="5"/>
        <v>15</v>
      </c>
      <c r="O41" s="23">
        <v>2</v>
      </c>
      <c r="Q41" s="24">
        <v>75134</v>
      </c>
      <c r="R41" s="154">
        <f t="shared" si="21"/>
        <v>33810.300000000003</v>
      </c>
      <c r="S41" s="47">
        <v>45</v>
      </c>
      <c r="T41" s="155">
        <f t="shared" si="7"/>
        <v>30053.600000000002</v>
      </c>
      <c r="U41" s="48">
        <v>40</v>
      </c>
      <c r="V41" s="157">
        <f t="shared" si="8"/>
        <v>7513.4000000000005</v>
      </c>
      <c r="W41" s="49">
        <v>10</v>
      </c>
      <c r="X41" s="159">
        <f t="shared" si="9"/>
        <v>3756.7000000000003</v>
      </c>
      <c r="Y41" s="30">
        <v>5</v>
      </c>
      <c r="Z41" s="50">
        <f t="shared" si="24"/>
        <v>11270.1</v>
      </c>
      <c r="AA41" s="51">
        <f t="shared" si="18"/>
        <v>15</v>
      </c>
      <c r="AB41" s="131">
        <v>2</v>
      </c>
      <c r="AD41" s="24">
        <v>75134</v>
      </c>
      <c r="AE41" s="154">
        <f t="shared" si="22"/>
        <v>48837.1</v>
      </c>
      <c r="AF41" s="47">
        <v>65</v>
      </c>
      <c r="AG41" s="155">
        <f t="shared" si="13"/>
        <v>15026.800000000001</v>
      </c>
      <c r="AH41" s="48">
        <v>20</v>
      </c>
      <c r="AI41" s="157">
        <f t="shared" si="14"/>
        <v>11270.1</v>
      </c>
      <c r="AJ41" s="49">
        <v>15</v>
      </c>
      <c r="AK41" s="159">
        <f t="shared" si="15"/>
        <v>0</v>
      </c>
      <c r="AL41" s="30">
        <v>0</v>
      </c>
      <c r="AM41" s="50">
        <f t="shared" si="25"/>
        <v>11270.1</v>
      </c>
      <c r="AN41" s="51">
        <f t="shared" si="19"/>
        <v>15</v>
      </c>
      <c r="AO41" s="23">
        <v>2</v>
      </c>
    </row>
    <row r="42" spans="2:41" ht="15" thickBot="1" x14ac:dyDescent="0.4">
      <c r="B42" s="224"/>
      <c r="C42" s="54" t="s">
        <v>15</v>
      </c>
      <c r="D42" s="35">
        <f>SUM(D21:D41)</f>
        <v>3813230</v>
      </c>
      <c r="E42" s="36">
        <f>SUM(E21:E41)</f>
        <v>2214077.9500000002</v>
      </c>
      <c r="F42" s="37">
        <f>E42/D42*100</f>
        <v>58.063058089860832</v>
      </c>
      <c r="G42" s="38">
        <f>SUM(G21:G41)</f>
        <v>945084.55000000016</v>
      </c>
      <c r="H42" s="39">
        <f>G42/D42*100</f>
        <v>24.784357355837443</v>
      </c>
      <c r="I42" s="40">
        <f>SUM(I21:I41)</f>
        <v>463723.7</v>
      </c>
      <c r="J42" s="41">
        <f>I42/D42*100</f>
        <v>12.160916073774727</v>
      </c>
      <c r="K42" s="42">
        <f>SUM(K21:K41)</f>
        <v>190343.80000000002</v>
      </c>
      <c r="L42" s="84">
        <f>K42/D42*100</f>
        <v>4.9916684805270073</v>
      </c>
      <c r="M42" s="44">
        <f>SUM(M21:M41)</f>
        <v>654067.5</v>
      </c>
      <c r="N42" s="45">
        <f>M42/D42*100</f>
        <v>17.152584554301733</v>
      </c>
      <c r="O42" s="107"/>
      <c r="Q42" s="35">
        <f>SUM(Q21:Q41)</f>
        <v>3813230</v>
      </c>
      <c r="R42" s="36">
        <f>SUM(R21:R41)</f>
        <v>1703828.3499999999</v>
      </c>
      <c r="S42" s="37">
        <f>R42/Q42*100</f>
        <v>44.682024163242183</v>
      </c>
      <c r="T42" s="38">
        <f>SUM(T21:T41)</f>
        <v>1262275.3999999999</v>
      </c>
      <c r="U42" s="39">
        <f>T42/Q42*100</f>
        <v>33.102524631349276</v>
      </c>
      <c r="V42" s="40">
        <f>SUM(V21:V41)</f>
        <v>621154.5</v>
      </c>
      <c r="W42" s="41">
        <f>V42/Q42*100</f>
        <v>16.289458018530222</v>
      </c>
      <c r="X42" s="42">
        <f>SUM(X21:X41)</f>
        <v>225971.75000000003</v>
      </c>
      <c r="Y42" s="43">
        <f>X42/Q42*100</f>
        <v>5.9259931868783164</v>
      </c>
      <c r="Z42" s="44">
        <f>SUM(Z21:Z41)</f>
        <v>847126.25</v>
      </c>
      <c r="AA42" s="45">
        <f>Z42/Q42*100</f>
        <v>22.215451205408538</v>
      </c>
      <c r="AB42" s="107"/>
      <c r="AD42" s="35">
        <f>SUM(AD21:AD41)</f>
        <v>3813230</v>
      </c>
      <c r="AE42" s="36">
        <f>SUM(AE21:AE41)</f>
        <v>2627683.8000000003</v>
      </c>
      <c r="AF42" s="37">
        <f>AE42/AD42*100</f>
        <v>68.90965926524234</v>
      </c>
      <c r="AG42" s="38">
        <f>SUM(AG21:AG41)</f>
        <v>815346.9</v>
      </c>
      <c r="AH42" s="39">
        <f>AG42/AD42*100</f>
        <v>21.382054059157198</v>
      </c>
      <c r="AI42" s="40">
        <f>SUM(AI21:AI41)</f>
        <v>342189.5</v>
      </c>
      <c r="AJ42" s="41">
        <f>AI42/AD42*100</f>
        <v>8.9737440437634231</v>
      </c>
      <c r="AK42" s="42">
        <f>SUM(AK21:AK41)</f>
        <v>28009.800000000003</v>
      </c>
      <c r="AL42" s="43">
        <f>AK42/AD42*100</f>
        <v>0.7345426318370516</v>
      </c>
      <c r="AM42" s="44">
        <f>SUM(AM21:AM41)</f>
        <v>370199.3</v>
      </c>
      <c r="AN42" s="45">
        <f>AM42/AD42*100</f>
        <v>9.7082866756004744</v>
      </c>
      <c r="AO42" s="107"/>
    </row>
    <row r="43" spans="2:41" x14ac:dyDescent="0.35">
      <c r="B43" s="222" t="s">
        <v>20</v>
      </c>
      <c r="C43" s="9" t="s">
        <v>108</v>
      </c>
      <c r="D43" s="9">
        <v>645528</v>
      </c>
      <c r="E43" s="152">
        <f t="shared" si="20"/>
        <v>129105.60000000001</v>
      </c>
      <c r="F43" s="10">
        <v>20</v>
      </c>
      <c r="G43" s="155">
        <f t="shared" si="1"/>
        <v>355040.4</v>
      </c>
      <c r="H43" s="11">
        <v>55</v>
      </c>
      <c r="I43" s="157">
        <f t="shared" si="2"/>
        <v>96829.2</v>
      </c>
      <c r="J43" s="12">
        <v>15</v>
      </c>
      <c r="K43" s="159">
        <f t="shared" si="3"/>
        <v>64552.800000000003</v>
      </c>
      <c r="L43" s="13">
        <v>10</v>
      </c>
      <c r="M43" s="14">
        <f>I43+K43</f>
        <v>161382</v>
      </c>
      <c r="N43" s="15">
        <f t="shared" si="5"/>
        <v>25</v>
      </c>
      <c r="O43" s="16">
        <v>3</v>
      </c>
      <c r="Q43" s="9">
        <v>645528</v>
      </c>
      <c r="R43" s="152">
        <f t="shared" si="21"/>
        <v>64552.800000000003</v>
      </c>
      <c r="S43" s="10">
        <v>10</v>
      </c>
      <c r="T43" s="155">
        <f t="shared" si="7"/>
        <v>322764</v>
      </c>
      <c r="U43" s="11">
        <v>50</v>
      </c>
      <c r="V43" s="157">
        <f t="shared" si="8"/>
        <v>129105.60000000001</v>
      </c>
      <c r="W43" s="12">
        <v>20</v>
      </c>
      <c r="X43" s="159">
        <f t="shared" si="9"/>
        <v>129105.60000000001</v>
      </c>
      <c r="Y43" s="13">
        <v>20</v>
      </c>
      <c r="Z43" s="14">
        <f>V43+X43</f>
        <v>258211.20000000001</v>
      </c>
      <c r="AA43" s="15">
        <f t="shared" ref="AA43" si="26">Y43+W43</f>
        <v>40</v>
      </c>
      <c r="AB43" s="61">
        <v>4</v>
      </c>
      <c r="AD43" s="9">
        <v>645528</v>
      </c>
      <c r="AE43" s="152">
        <f t="shared" si="22"/>
        <v>161382</v>
      </c>
      <c r="AF43" s="10">
        <v>25</v>
      </c>
      <c r="AG43" s="155">
        <f t="shared" si="13"/>
        <v>355040.4</v>
      </c>
      <c r="AH43" s="11">
        <v>55</v>
      </c>
      <c r="AI43" s="157">
        <f t="shared" si="14"/>
        <v>64552.800000000003</v>
      </c>
      <c r="AJ43" s="12">
        <v>10</v>
      </c>
      <c r="AK43" s="159">
        <f t="shared" si="15"/>
        <v>64552.800000000003</v>
      </c>
      <c r="AL43" s="13">
        <v>10</v>
      </c>
      <c r="AM43" s="14">
        <f>AI43+AK43</f>
        <v>129105.60000000001</v>
      </c>
      <c r="AN43" s="15">
        <f t="shared" ref="AN43" si="27">AL43+AJ43</f>
        <v>20</v>
      </c>
      <c r="AO43" s="16">
        <v>3</v>
      </c>
    </row>
    <row r="44" spans="2:41" x14ac:dyDescent="0.35">
      <c r="B44" s="223"/>
      <c r="C44" s="24" t="s">
        <v>109</v>
      </c>
      <c r="D44" s="24">
        <v>229256</v>
      </c>
      <c r="E44" s="152">
        <f t="shared" si="20"/>
        <v>57314</v>
      </c>
      <c r="F44" s="17">
        <v>25</v>
      </c>
      <c r="G44" s="155">
        <f t="shared" si="1"/>
        <v>126090.8</v>
      </c>
      <c r="H44" s="18">
        <v>55</v>
      </c>
      <c r="I44" s="157">
        <f t="shared" si="2"/>
        <v>22925.600000000002</v>
      </c>
      <c r="J44" s="19">
        <v>10</v>
      </c>
      <c r="K44" s="159">
        <f t="shared" si="3"/>
        <v>22925.600000000002</v>
      </c>
      <c r="L44" s="20">
        <v>10</v>
      </c>
      <c r="M44" s="21">
        <f>I44+K44</f>
        <v>45851.200000000004</v>
      </c>
      <c r="N44" s="22">
        <f>L44+J44</f>
        <v>20</v>
      </c>
      <c r="O44" s="25">
        <v>3</v>
      </c>
      <c r="Q44" s="24">
        <v>229256</v>
      </c>
      <c r="R44" s="152">
        <f t="shared" si="21"/>
        <v>45851.200000000004</v>
      </c>
      <c r="S44" s="17">
        <v>20</v>
      </c>
      <c r="T44" s="155">
        <f t="shared" si="7"/>
        <v>126090.8</v>
      </c>
      <c r="U44" s="18">
        <v>55</v>
      </c>
      <c r="V44" s="157">
        <f t="shared" si="8"/>
        <v>34388.400000000001</v>
      </c>
      <c r="W44" s="19">
        <v>15</v>
      </c>
      <c r="X44" s="159">
        <f t="shared" si="9"/>
        <v>22925.600000000002</v>
      </c>
      <c r="Y44" s="20">
        <v>10</v>
      </c>
      <c r="Z44" s="21">
        <f>V44+X44</f>
        <v>57314</v>
      </c>
      <c r="AA44" s="22">
        <f>Y44+W44</f>
        <v>25</v>
      </c>
      <c r="AB44" s="25">
        <v>3</v>
      </c>
      <c r="AD44" s="24">
        <v>229256</v>
      </c>
      <c r="AE44" s="152">
        <f t="shared" si="22"/>
        <v>80239.599999999991</v>
      </c>
      <c r="AF44" s="17">
        <v>35</v>
      </c>
      <c r="AG44" s="155">
        <f t="shared" si="13"/>
        <v>114628</v>
      </c>
      <c r="AH44" s="18">
        <v>50</v>
      </c>
      <c r="AI44" s="157">
        <f t="shared" si="14"/>
        <v>22925.600000000002</v>
      </c>
      <c r="AJ44" s="19">
        <v>10</v>
      </c>
      <c r="AK44" s="159">
        <f t="shared" si="15"/>
        <v>11462.800000000001</v>
      </c>
      <c r="AL44" s="20">
        <v>5</v>
      </c>
      <c r="AM44" s="21">
        <f>AI44+AK44</f>
        <v>34388.400000000001</v>
      </c>
      <c r="AN44" s="22">
        <f>AL44+AJ44</f>
        <v>15</v>
      </c>
      <c r="AO44" s="23">
        <v>2</v>
      </c>
    </row>
    <row r="45" spans="2:41" x14ac:dyDescent="0.35">
      <c r="B45" s="223"/>
      <c r="C45" s="24" t="s">
        <v>110</v>
      </c>
      <c r="D45" s="24">
        <v>85876</v>
      </c>
      <c r="E45" s="152">
        <f t="shared" si="20"/>
        <v>21469</v>
      </c>
      <c r="F45" s="17">
        <v>25</v>
      </c>
      <c r="G45" s="155">
        <f t="shared" si="1"/>
        <v>47231.8</v>
      </c>
      <c r="H45" s="18">
        <v>55</v>
      </c>
      <c r="I45" s="157">
        <f t="shared" si="2"/>
        <v>12881.4</v>
      </c>
      <c r="J45" s="19">
        <v>15</v>
      </c>
      <c r="K45" s="159">
        <f t="shared" si="3"/>
        <v>4293.8</v>
      </c>
      <c r="L45" s="20">
        <v>5</v>
      </c>
      <c r="M45" s="21">
        <f t="shared" ref="M45:M50" si="28">I45+K45</f>
        <v>17175.2</v>
      </c>
      <c r="N45" s="22">
        <f t="shared" si="5"/>
        <v>20</v>
      </c>
      <c r="O45" s="25">
        <v>3</v>
      </c>
      <c r="Q45" s="24">
        <v>85876</v>
      </c>
      <c r="R45" s="152">
        <f t="shared" si="21"/>
        <v>17175.2</v>
      </c>
      <c r="S45" s="17">
        <v>20</v>
      </c>
      <c r="T45" s="155">
        <f t="shared" si="7"/>
        <v>47231.8</v>
      </c>
      <c r="U45" s="18">
        <v>55</v>
      </c>
      <c r="V45" s="157">
        <f t="shared" si="8"/>
        <v>12881.4</v>
      </c>
      <c r="W45" s="19">
        <v>15</v>
      </c>
      <c r="X45" s="159">
        <f t="shared" si="9"/>
        <v>8587.6</v>
      </c>
      <c r="Y45" s="20">
        <v>10</v>
      </c>
      <c r="Z45" s="21">
        <f t="shared" ref="Z45" si="29">V45+X45</f>
        <v>21469</v>
      </c>
      <c r="AA45" s="22">
        <f t="shared" ref="AA45" si="30">Y45+W45</f>
        <v>25</v>
      </c>
      <c r="AB45" s="25">
        <v>3</v>
      </c>
      <c r="AD45" s="24">
        <v>85876</v>
      </c>
      <c r="AE45" s="152">
        <f t="shared" si="22"/>
        <v>30056.6</v>
      </c>
      <c r="AF45" s="17">
        <v>35</v>
      </c>
      <c r="AG45" s="155">
        <f t="shared" si="13"/>
        <v>47231.8</v>
      </c>
      <c r="AH45" s="18">
        <v>55</v>
      </c>
      <c r="AI45" s="157">
        <f t="shared" si="14"/>
        <v>8587.6</v>
      </c>
      <c r="AJ45" s="19">
        <v>10</v>
      </c>
      <c r="AK45" s="159">
        <f t="shared" si="15"/>
        <v>0</v>
      </c>
      <c r="AL45" s="20">
        <v>0</v>
      </c>
      <c r="AM45" s="21">
        <f t="shared" ref="AM45" si="31">AI45+AK45</f>
        <v>8587.6</v>
      </c>
      <c r="AN45" s="22">
        <f t="shared" ref="AN45" si="32">AL45+AJ45</f>
        <v>10</v>
      </c>
      <c r="AO45" s="23">
        <v>2</v>
      </c>
    </row>
    <row r="46" spans="2:41" x14ac:dyDescent="0.35">
      <c r="B46" s="223"/>
      <c r="C46" s="24" t="s">
        <v>111</v>
      </c>
      <c r="D46" s="24">
        <v>131957</v>
      </c>
      <c r="E46" s="152">
        <f t="shared" si="20"/>
        <v>46184.95</v>
      </c>
      <c r="F46" s="17">
        <v>35</v>
      </c>
      <c r="G46" s="155">
        <f t="shared" si="1"/>
        <v>59380.65</v>
      </c>
      <c r="H46" s="18">
        <v>45</v>
      </c>
      <c r="I46" s="157">
        <f t="shared" si="2"/>
        <v>19793.55</v>
      </c>
      <c r="J46" s="19">
        <v>15</v>
      </c>
      <c r="K46" s="159">
        <f t="shared" si="3"/>
        <v>6597.85</v>
      </c>
      <c r="L46" s="20">
        <v>5</v>
      </c>
      <c r="M46" s="21">
        <f>I46+K46</f>
        <v>26391.4</v>
      </c>
      <c r="N46" s="22">
        <f>L46+J46</f>
        <v>20</v>
      </c>
      <c r="O46" s="25">
        <v>3</v>
      </c>
      <c r="Q46" s="24">
        <v>131957</v>
      </c>
      <c r="R46" s="152">
        <f t="shared" si="21"/>
        <v>32989.25</v>
      </c>
      <c r="S46" s="17">
        <v>25</v>
      </c>
      <c r="T46" s="155">
        <f t="shared" si="7"/>
        <v>72576.350000000006</v>
      </c>
      <c r="U46" s="18">
        <v>55</v>
      </c>
      <c r="V46" s="157">
        <f t="shared" si="8"/>
        <v>13195.7</v>
      </c>
      <c r="W46" s="19">
        <v>10</v>
      </c>
      <c r="X46" s="159">
        <f t="shared" si="9"/>
        <v>13195.7</v>
      </c>
      <c r="Y46" s="20">
        <v>10</v>
      </c>
      <c r="Z46" s="21">
        <f>V46+X46</f>
        <v>26391.4</v>
      </c>
      <c r="AA46" s="22">
        <f>Y46+W46</f>
        <v>20</v>
      </c>
      <c r="AB46" s="25">
        <v>3</v>
      </c>
      <c r="AD46" s="24">
        <v>131957</v>
      </c>
      <c r="AE46" s="152">
        <f t="shared" si="22"/>
        <v>46184.95</v>
      </c>
      <c r="AF46" s="17">
        <v>35</v>
      </c>
      <c r="AG46" s="155">
        <f t="shared" si="13"/>
        <v>72576.350000000006</v>
      </c>
      <c r="AH46" s="18">
        <v>55</v>
      </c>
      <c r="AI46" s="157">
        <f t="shared" si="14"/>
        <v>6597.85</v>
      </c>
      <c r="AJ46" s="19">
        <v>5</v>
      </c>
      <c r="AK46" s="159">
        <f t="shared" si="15"/>
        <v>6597.85</v>
      </c>
      <c r="AL46" s="20">
        <v>5</v>
      </c>
      <c r="AM46" s="21">
        <f>AI46+AK46</f>
        <v>13195.7</v>
      </c>
      <c r="AN46" s="22">
        <f>AL46+AJ46</f>
        <v>10</v>
      </c>
      <c r="AO46" s="23">
        <v>2</v>
      </c>
    </row>
    <row r="47" spans="2:41" x14ac:dyDescent="0.35">
      <c r="B47" s="223"/>
      <c r="C47" s="24" t="s">
        <v>112</v>
      </c>
      <c r="D47" s="24">
        <v>68513</v>
      </c>
      <c r="E47" s="152">
        <f t="shared" si="20"/>
        <v>20553.899999999998</v>
      </c>
      <c r="F47" s="17">
        <v>30</v>
      </c>
      <c r="G47" s="155">
        <f t="shared" si="1"/>
        <v>34256.5</v>
      </c>
      <c r="H47" s="18">
        <v>50</v>
      </c>
      <c r="I47" s="157">
        <f t="shared" si="2"/>
        <v>10276.949999999999</v>
      </c>
      <c r="J47" s="19">
        <v>15</v>
      </c>
      <c r="K47" s="159">
        <f t="shared" si="3"/>
        <v>3425.65</v>
      </c>
      <c r="L47" s="20">
        <v>5</v>
      </c>
      <c r="M47" s="21">
        <f t="shared" si="28"/>
        <v>13702.599999999999</v>
      </c>
      <c r="N47" s="22">
        <f t="shared" si="5"/>
        <v>20</v>
      </c>
      <c r="O47" s="25">
        <v>3</v>
      </c>
      <c r="Q47" s="24">
        <v>68513</v>
      </c>
      <c r="R47" s="152">
        <f t="shared" si="21"/>
        <v>17128.25</v>
      </c>
      <c r="S47" s="17">
        <v>25</v>
      </c>
      <c r="T47" s="155">
        <f t="shared" si="7"/>
        <v>37682.15</v>
      </c>
      <c r="U47" s="18">
        <v>55</v>
      </c>
      <c r="V47" s="157">
        <f t="shared" si="8"/>
        <v>6851.3</v>
      </c>
      <c r="W47" s="19">
        <v>10</v>
      </c>
      <c r="X47" s="159">
        <f t="shared" si="9"/>
        <v>6851.3</v>
      </c>
      <c r="Y47" s="20">
        <v>10</v>
      </c>
      <c r="Z47" s="21">
        <f t="shared" ref="Z47:Z50" si="33">V47+X47</f>
        <v>13702.6</v>
      </c>
      <c r="AA47" s="22">
        <f t="shared" ref="AA47:AA50" si="34">Y47+W47</f>
        <v>20</v>
      </c>
      <c r="AB47" s="25">
        <v>3</v>
      </c>
      <c r="AD47" s="24">
        <v>68513</v>
      </c>
      <c r="AE47" s="152">
        <f t="shared" si="22"/>
        <v>23979.55</v>
      </c>
      <c r="AF47" s="17">
        <v>35</v>
      </c>
      <c r="AG47" s="155">
        <f t="shared" si="13"/>
        <v>37682.15</v>
      </c>
      <c r="AH47" s="18">
        <v>55</v>
      </c>
      <c r="AI47" s="157">
        <f t="shared" si="14"/>
        <v>6851.3</v>
      </c>
      <c r="AJ47" s="19">
        <v>10</v>
      </c>
      <c r="AK47" s="159">
        <f t="shared" si="15"/>
        <v>0</v>
      </c>
      <c r="AL47" s="20">
        <v>0</v>
      </c>
      <c r="AM47" s="21">
        <f t="shared" ref="AM47:AM50" si="35">AI47+AK47</f>
        <v>6851.3</v>
      </c>
      <c r="AN47" s="22">
        <f t="shared" ref="AN47:AN50" si="36">AL47+AJ47</f>
        <v>10</v>
      </c>
      <c r="AO47" s="23">
        <v>2</v>
      </c>
    </row>
    <row r="48" spans="2:41" x14ac:dyDescent="0.35">
      <c r="B48" s="223"/>
      <c r="C48" s="24" t="s">
        <v>113</v>
      </c>
      <c r="D48" s="24">
        <v>486945</v>
      </c>
      <c r="E48" s="152">
        <f t="shared" si="20"/>
        <v>146083.5</v>
      </c>
      <c r="F48" s="17">
        <v>30</v>
      </c>
      <c r="G48" s="155">
        <f t="shared" si="1"/>
        <v>243472.5</v>
      </c>
      <c r="H48" s="18">
        <v>50</v>
      </c>
      <c r="I48" s="157">
        <f t="shared" si="2"/>
        <v>48694.5</v>
      </c>
      <c r="J48" s="19">
        <v>10</v>
      </c>
      <c r="K48" s="159">
        <f t="shared" si="3"/>
        <v>48694.5</v>
      </c>
      <c r="L48" s="20">
        <v>10</v>
      </c>
      <c r="M48" s="21">
        <f t="shared" si="28"/>
        <v>97389</v>
      </c>
      <c r="N48" s="22">
        <f t="shared" si="5"/>
        <v>20</v>
      </c>
      <c r="O48" s="25">
        <v>3</v>
      </c>
      <c r="Q48" s="24">
        <v>486945</v>
      </c>
      <c r="R48" s="152">
        <f t="shared" si="21"/>
        <v>97389</v>
      </c>
      <c r="S48" s="17">
        <v>20</v>
      </c>
      <c r="T48" s="155">
        <f t="shared" si="7"/>
        <v>243472.5</v>
      </c>
      <c r="U48" s="18">
        <v>50</v>
      </c>
      <c r="V48" s="157">
        <f t="shared" si="8"/>
        <v>97389</v>
      </c>
      <c r="W48" s="19">
        <v>20</v>
      </c>
      <c r="X48" s="159">
        <f t="shared" si="9"/>
        <v>48694.5</v>
      </c>
      <c r="Y48" s="20">
        <v>10</v>
      </c>
      <c r="Z48" s="21">
        <f t="shared" si="33"/>
        <v>146083.5</v>
      </c>
      <c r="AA48" s="22">
        <f t="shared" si="34"/>
        <v>30</v>
      </c>
      <c r="AB48" s="25">
        <v>3</v>
      </c>
      <c r="AD48" s="24">
        <v>486945</v>
      </c>
      <c r="AE48" s="152">
        <f t="shared" si="22"/>
        <v>146083.5</v>
      </c>
      <c r="AF48" s="17">
        <v>30</v>
      </c>
      <c r="AG48" s="155">
        <f t="shared" si="13"/>
        <v>267819.75</v>
      </c>
      <c r="AH48" s="18">
        <v>55</v>
      </c>
      <c r="AI48" s="157">
        <f t="shared" si="14"/>
        <v>48694.5</v>
      </c>
      <c r="AJ48" s="19">
        <v>10</v>
      </c>
      <c r="AK48" s="159">
        <f t="shared" si="15"/>
        <v>24347.25</v>
      </c>
      <c r="AL48" s="20">
        <v>5</v>
      </c>
      <c r="AM48" s="21">
        <f t="shared" si="35"/>
        <v>73041.75</v>
      </c>
      <c r="AN48" s="22">
        <f t="shared" si="36"/>
        <v>15</v>
      </c>
      <c r="AO48" s="23">
        <v>2</v>
      </c>
    </row>
    <row r="49" spans="2:41" x14ac:dyDescent="0.35">
      <c r="B49" s="223"/>
      <c r="C49" s="24" t="s">
        <v>21</v>
      </c>
      <c r="D49" s="24">
        <v>49498</v>
      </c>
      <c r="E49" s="152">
        <f t="shared" si="20"/>
        <v>19799.2</v>
      </c>
      <c r="F49" s="17">
        <v>40</v>
      </c>
      <c r="G49" s="155">
        <f t="shared" si="1"/>
        <v>19799.2</v>
      </c>
      <c r="H49" s="18">
        <v>40</v>
      </c>
      <c r="I49" s="157">
        <f t="shared" si="2"/>
        <v>4949.8</v>
      </c>
      <c r="J49" s="19">
        <v>10</v>
      </c>
      <c r="K49" s="159">
        <f t="shared" si="3"/>
        <v>4949.8</v>
      </c>
      <c r="L49" s="20">
        <v>10</v>
      </c>
      <c r="M49" s="21">
        <f t="shared" si="28"/>
        <v>9899.6</v>
      </c>
      <c r="N49" s="22">
        <f t="shared" si="5"/>
        <v>20</v>
      </c>
      <c r="O49" s="25">
        <v>3</v>
      </c>
      <c r="Q49" s="24">
        <v>49498</v>
      </c>
      <c r="R49" s="152">
        <f t="shared" si="21"/>
        <v>12374.5</v>
      </c>
      <c r="S49" s="17">
        <v>25</v>
      </c>
      <c r="T49" s="155">
        <f t="shared" si="7"/>
        <v>27223.9</v>
      </c>
      <c r="U49" s="18">
        <v>55</v>
      </c>
      <c r="V49" s="157">
        <f t="shared" si="8"/>
        <v>4949.8</v>
      </c>
      <c r="W49" s="19">
        <v>10</v>
      </c>
      <c r="X49" s="159">
        <f t="shared" si="9"/>
        <v>4949.8</v>
      </c>
      <c r="Y49" s="20">
        <v>10</v>
      </c>
      <c r="Z49" s="21">
        <f t="shared" si="33"/>
        <v>9899.6</v>
      </c>
      <c r="AA49" s="22">
        <f t="shared" si="34"/>
        <v>20</v>
      </c>
      <c r="AB49" s="25">
        <v>3</v>
      </c>
      <c r="AD49" s="24">
        <v>49498</v>
      </c>
      <c r="AE49" s="152">
        <f t="shared" si="22"/>
        <v>19799.2</v>
      </c>
      <c r="AF49" s="17">
        <v>40</v>
      </c>
      <c r="AG49" s="155">
        <f t="shared" si="13"/>
        <v>24749</v>
      </c>
      <c r="AH49" s="18">
        <v>50</v>
      </c>
      <c r="AI49" s="157">
        <f t="shared" si="14"/>
        <v>4949.8</v>
      </c>
      <c r="AJ49" s="19">
        <v>10</v>
      </c>
      <c r="AK49" s="159">
        <f t="shared" si="15"/>
        <v>0</v>
      </c>
      <c r="AL49" s="20">
        <v>0</v>
      </c>
      <c r="AM49" s="21">
        <f t="shared" si="35"/>
        <v>4949.8</v>
      </c>
      <c r="AN49" s="22">
        <f t="shared" si="36"/>
        <v>10</v>
      </c>
      <c r="AO49" s="23">
        <v>2</v>
      </c>
    </row>
    <row r="50" spans="2:41" s="55" customFormat="1" x14ac:dyDescent="0.35">
      <c r="B50" s="223"/>
      <c r="C50" s="24" t="s">
        <v>22</v>
      </c>
      <c r="D50" s="24">
        <v>195949</v>
      </c>
      <c r="E50" s="152">
        <f t="shared" si="20"/>
        <v>68582.149999999994</v>
      </c>
      <c r="F50" s="47">
        <v>35</v>
      </c>
      <c r="G50" s="155">
        <f t="shared" si="1"/>
        <v>88177.05</v>
      </c>
      <c r="H50" s="48">
        <v>45</v>
      </c>
      <c r="I50" s="157">
        <f t="shared" si="2"/>
        <v>29392.35</v>
      </c>
      <c r="J50" s="49">
        <v>15</v>
      </c>
      <c r="K50" s="159">
        <f t="shared" si="3"/>
        <v>9797.4500000000007</v>
      </c>
      <c r="L50" s="30">
        <v>5</v>
      </c>
      <c r="M50" s="50">
        <f t="shared" si="28"/>
        <v>39189.800000000003</v>
      </c>
      <c r="N50" s="51">
        <f t="shared" si="5"/>
        <v>20</v>
      </c>
      <c r="O50" s="52">
        <v>3</v>
      </c>
      <c r="P50"/>
      <c r="Q50" s="24">
        <v>195949</v>
      </c>
      <c r="R50" s="152">
        <f t="shared" si="21"/>
        <v>39189.800000000003</v>
      </c>
      <c r="S50" s="47">
        <v>20</v>
      </c>
      <c r="T50" s="155">
        <f t="shared" si="7"/>
        <v>117569.4</v>
      </c>
      <c r="U50" s="48">
        <v>60</v>
      </c>
      <c r="V50" s="157">
        <f t="shared" si="8"/>
        <v>19594.900000000001</v>
      </c>
      <c r="W50" s="49">
        <v>10</v>
      </c>
      <c r="X50" s="159">
        <f t="shared" si="9"/>
        <v>19594.900000000001</v>
      </c>
      <c r="Y50" s="30">
        <v>10</v>
      </c>
      <c r="Z50" s="50">
        <f t="shared" si="33"/>
        <v>39189.800000000003</v>
      </c>
      <c r="AA50" s="51">
        <f t="shared" si="34"/>
        <v>20</v>
      </c>
      <c r="AB50" s="52">
        <v>3</v>
      </c>
      <c r="AC50"/>
      <c r="AD50" s="24">
        <v>195949</v>
      </c>
      <c r="AE50" s="152">
        <f t="shared" si="22"/>
        <v>68582.149999999994</v>
      </c>
      <c r="AF50" s="47">
        <v>35</v>
      </c>
      <c r="AG50" s="155">
        <f t="shared" si="13"/>
        <v>97974.5</v>
      </c>
      <c r="AH50" s="48">
        <v>50</v>
      </c>
      <c r="AI50" s="157">
        <f t="shared" si="14"/>
        <v>19594.900000000001</v>
      </c>
      <c r="AJ50" s="49">
        <v>10</v>
      </c>
      <c r="AK50" s="159">
        <f t="shared" si="15"/>
        <v>9797.4500000000007</v>
      </c>
      <c r="AL50" s="30">
        <v>5</v>
      </c>
      <c r="AM50" s="50">
        <f t="shared" si="35"/>
        <v>29392.350000000002</v>
      </c>
      <c r="AN50" s="51">
        <f t="shared" si="36"/>
        <v>15</v>
      </c>
      <c r="AO50" s="23">
        <v>2</v>
      </c>
    </row>
    <row r="51" spans="2:41" ht="15" thickBot="1" x14ac:dyDescent="0.4">
      <c r="B51" s="224"/>
      <c r="C51" s="54" t="s">
        <v>15</v>
      </c>
      <c r="D51" s="35">
        <f>SUM(D43:D50)</f>
        <v>1893522</v>
      </c>
      <c r="E51" s="56">
        <f>SUM(E43:E50)</f>
        <v>509092.30000000005</v>
      </c>
      <c r="F51" s="37">
        <f>E51/D51*100</f>
        <v>26.885998683933966</v>
      </c>
      <c r="G51" s="57">
        <f>SUM(G43:G50)</f>
        <v>973448.9</v>
      </c>
      <c r="H51" s="39">
        <f>G51/D51*100</f>
        <v>51.40943173620375</v>
      </c>
      <c r="I51" s="58">
        <f>SUM(I43:I50)</f>
        <v>245743.35</v>
      </c>
      <c r="J51" s="41">
        <f>I51/D51*100</f>
        <v>12.978109047584343</v>
      </c>
      <c r="K51" s="59">
        <f>SUM(K43:K50)</f>
        <v>165237.45000000001</v>
      </c>
      <c r="L51" s="84">
        <f>K51/D51*100</f>
        <v>8.7264605322779474</v>
      </c>
      <c r="M51" s="141">
        <f>SUM(M43:M50)</f>
        <v>410980.8</v>
      </c>
      <c r="N51" s="45">
        <f>M51/D51*100</f>
        <v>21.704569579862287</v>
      </c>
      <c r="O51" s="107"/>
      <c r="Q51" s="35">
        <f>SUM(Q43:Q50)</f>
        <v>1893522</v>
      </c>
      <c r="R51" s="56">
        <f>SUM(R43:R50)</f>
        <v>326650</v>
      </c>
      <c r="S51" s="37">
        <f>R51/Q51*100</f>
        <v>17.250921827155956</v>
      </c>
      <c r="T51" s="57">
        <f>SUM(T43:T50)</f>
        <v>994610.9</v>
      </c>
      <c r="U51" s="39">
        <f>T51/Q51*100</f>
        <v>52.527031637340357</v>
      </c>
      <c r="V51" s="58">
        <f>SUM(V43:V50)</f>
        <v>318356.10000000003</v>
      </c>
      <c r="W51" s="41">
        <f>V51/Q51*100</f>
        <v>16.812907375779105</v>
      </c>
      <c r="X51" s="59">
        <f>SUM(X43:X50)</f>
        <v>253905</v>
      </c>
      <c r="Y51" s="43">
        <f>X51/Q51*100</f>
        <v>13.409139159724576</v>
      </c>
      <c r="Z51" s="60">
        <f>SUM(Z43:Z50)</f>
        <v>572261.10000000009</v>
      </c>
      <c r="AA51" s="45">
        <f>Z51/Q51*100</f>
        <v>30.222046535503683</v>
      </c>
      <c r="AB51" s="107"/>
      <c r="AD51" s="35">
        <f>SUM(AD43:AD50)</f>
        <v>1893522</v>
      </c>
      <c r="AE51" s="56">
        <f>SUM(AE43:AE50)</f>
        <v>576307.54999999993</v>
      </c>
      <c r="AF51" s="37">
        <f>AE51/AD51*100</f>
        <v>30.435746191488661</v>
      </c>
      <c r="AG51" s="57">
        <f>SUM(AG43:AG50)</f>
        <v>1017701.9500000001</v>
      </c>
      <c r="AH51" s="39">
        <f>AG51/AD51*100</f>
        <v>53.746507830381695</v>
      </c>
      <c r="AI51" s="58">
        <f>SUM(AI43:AI50)</f>
        <v>182754.35</v>
      </c>
      <c r="AJ51" s="41">
        <f>AI51/AD51*100</f>
        <v>9.6515567286780932</v>
      </c>
      <c r="AK51" s="59">
        <f>SUM(AK43:AK50)</f>
        <v>116758.15000000001</v>
      </c>
      <c r="AL51" s="43">
        <f>AK51/AD51*100</f>
        <v>6.1661892494515511</v>
      </c>
      <c r="AM51" s="60">
        <f>SUM(AM43:AM50)</f>
        <v>299512.49999999994</v>
      </c>
      <c r="AN51" s="45">
        <f>AM51/AD51*100</f>
        <v>15.817745978129642</v>
      </c>
      <c r="AO51" s="107"/>
    </row>
    <row r="52" spans="2:41" x14ac:dyDescent="0.35">
      <c r="B52" s="222" t="s">
        <v>23</v>
      </c>
      <c r="C52" s="9" t="s">
        <v>114</v>
      </c>
      <c r="D52" s="24">
        <v>85258</v>
      </c>
      <c r="E52" s="152">
        <f t="shared" si="20"/>
        <v>25577.399999999998</v>
      </c>
      <c r="F52" s="10">
        <v>30</v>
      </c>
      <c r="G52" s="155">
        <f t="shared" si="1"/>
        <v>42629</v>
      </c>
      <c r="H52" s="11">
        <v>50</v>
      </c>
      <c r="I52" s="157">
        <f t="shared" si="2"/>
        <v>12788.699999999999</v>
      </c>
      <c r="J52" s="12">
        <v>15</v>
      </c>
      <c r="K52" s="159">
        <f t="shared" si="3"/>
        <v>4262.9000000000005</v>
      </c>
      <c r="L52" s="13">
        <v>5</v>
      </c>
      <c r="M52" s="14">
        <f>I52+K52</f>
        <v>17051.599999999999</v>
      </c>
      <c r="N52" s="15">
        <f t="shared" si="5"/>
        <v>20</v>
      </c>
      <c r="O52" s="16">
        <v>3</v>
      </c>
      <c r="Q52" s="24">
        <v>85258</v>
      </c>
      <c r="R52" s="152">
        <f t="shared" si="21"/>
        <v>17051.600000000002</v>
      </c>
      <c r="S52" s="10">
        <v>20</v>
      </c>
      <c r="T52" s="155">
        <f t="shared" si="7"/>
        <v>46891.9</v>
      </c>
      <c r="U52" s="11">
        <v>55</v>
      </c>
      <c r="V52" s="157">
        <f t="shared" si="8"/>
        <v>12788.699999999999</v>
      </c>
      <c r="W52" s="12">
        <v>15</v>
      </c>
      <c r="X52" s="159">
        <f t="shared" si="9"/>
        <v>8525.8000000000011</v>
      </c>
      <c r="Y52" s="13">
        <v>10</v>
      </c>
      <c r="Z52" s="14">
        <f>V52+X52</f>
        <v>21314.5</v>
      </c>
      <c r="AA52" s="15">
        <f t="shared" ref="AA52:AA60" si="37">Y52+W52</f>
        <v>25</v>
      </c>
      <c r="AB52" s="16">
        <v>3</v>
      </c>
      <c r="AD52" s="24">
        <v>85258</v>
      </c>
      <c r="AE52" s="152">
        <f t="shared" si="22"/>
        <v>29840.3</v>
      </c>
      <c r="AF52" s="10">
        <v>35</v>
      </c>
      <c r="AG52" s="155">
        <f t="shared" si="13"/>
        <v>42629</v>
      </c>
      <c r="AH52" s="11">
        <v>50</v>
      </c>
      <c r="AI52" s="157">
        <f t="shared" si="14"/>
        <v>8525.8000000000011</v>
      </c>
      <c r="AJ52" s="12">
        <v>10</v>
      </c>
      <c r="AK52" s="159">
        <f t="shared" si="15"/>
        <v>4262.9000000000005</v>
      </c>
      <c r="AL52" s="13">
        <v>5</v>
      </c>
      <c r="AM52" s="14">
        <f>AI52+AK52</f>
        <v>12788.7</v>
      </c>
      <c r="AN52" s="15">
        <f t="shared" ref="AN52:AN60" si="38">AL52+AJ52</f>
        <v>15</v>
      </c>
      <c r="AO52" s="23">
        <v>2</v>
      </c>
    </row>
    <row r="53" spans="2:41" x14ac:dyDescent="0.35">
      <c r="B53" s="223"/>
      <c r="C53" s="24" t="s">
        <v>115</v>
      </c>
      <c r="D53" s="24">
        <v>117473</v>
      </c>
      <c r="E53" s="152">
        <f t="shared" si="20"/>
        <v>46989.200000000004</v>
      </c>
      <c r="F53" s="17">
        <v>40</v>
      </c>
      <c r="G53" s="155">
        <f t="shared" si="1"/>
        <v>52862.85</v>
      </c>
      <c r="H53" s="18">
        <v>45</v>
      </c>
      <c r="I53" s="157">
        <f t="shared" si="2"/>
        <v>11747.300000000001</v>
      </c>
      <c r="J53" s="19">
        <v>10</v>
      </c>
      <c r="K53" s="159">
        <f t="shared" si="3"/>
        <v>5873.6500000000005</v>
      </c>
      <c r="L53" s="20">
        <v>5</v>
      </c>
      <c r="M53" s="21">
        <f>I53+K53</f>
        <v>17620.95</v>
      </c>
      <c r="N53" s="22">
        <f t="shared" si="5"/>
        <v>15</v>
      </c>
      <c r="O53" s="23">
        <v>2</v>
      </c>
      <c r="Q53" s="24">
        <v>117473</v>
      </c>
      <c r="R53" s="152">
        <f t="shared" si="21"/>
        <v>29368.25</v>
      </c>
      <c r="S53" s="17">
        <v>25</v>
      </c>
      <c r="T53" s="155">
        <f t="shared" si="7"/>
        <v>64610.150000000009</v>
      </c>
      <c r="U53" s="18">
        <v>55</v>
      </c>
      <c r="V53" s="157">
        <f t="shared" si="8"/>
        <v>17620.95</v>
      </c>
      <c r="W53" s="19">
        <v>15</v>
      </c>
      <c r="X53" s="159">
        <f t="shared" si="9"/>
        <v>5873.6500000000005</v>
      </c>
      <c r="Y53" s="20">
        <v>5</v>
      </c>
      <c r="Z53" s="21">
        <f>V53+X53</f>
        <v>23494.600000000002</v>
      </c>
      <c r="AA53" s="22">
        <f t="shared" si="37"/>
        <v>20</v>
      </c>
      <c r="AB53" s="25">
        <v>3</v>
      </c>
      <c r="AD53" s="24">
        <v>117473</v>
      </c>
      <c r="AE53" s="152">
        <f t="shared" si="22"/>
        <v>52862.85</v>
      </c>
      <c r="AF53" s="17">
        <v>45</v>
      </c>
      <c r="AG53" s="155">
        <f t="shared" si="13"/>
        <v>46989.200000000004</v>
      </c>
      <c r="AH53" s="18">
        <v>40</v>
      </c>
      <c r="AI53" s="157">
        <f t="shared" si="14"/>
        <v>11747.300000000001</v>
      </c>
      <c r="AJ53" s="19">
        <v>10</v>
      </c>
      <c r="AK53" s="159">
        <f t="shared" si="15"/>
        <v>5873.6500000000005</v>
      </c>
      <c r="AL53" s="20">
        <v>5</v>
      </c>
      <c r="AM53" s="21">
        <f>AI53+AK53</f>
        <v>17620.95</v>
      </c>
      <c r="AN53" s="22">
        <f t="shared" si="38"/>
        <v>15</v>
      </c>
      <c r="AO53" s="23">
        <v>2</v>
      </c>
    </row>
    <row r="54" spans="2:41" x14ac:dyDescent="0.35">
      <c r="B54" s="223"/>
      <c r="C54" s="24" t="s">
        <v>116</v>
      </c>
      <c r="D54" s="24">
        <v>253042</v>
      </c>
      <c r="E54" s="152">
        <f t="shared" si="20"/>
        <v>63260.5</v>
      </c>
      <c r="F54" s="17">
        <v>25</v>
      </c>
      <c r="G54" s="155">
        <f t="shared" si="1"/>
        <v>139173.1</v>
      </c>
      <c r="H54" s="18">
        <v>55</v>
      </c>
      <c r="I54" s="157">
        <f t="shared" si="2"/>
        <v>37956.299999999996</v>
      </c>
      <c r="J54" s="19">
        <v>15</v>
      </c>
      <c r="K54" s="159">
        <f t="shared" si="3"/>
        <v>12652.1</v>
      </c>
      <c r="L54" s="20">
        <v>5</v>
      </c>
      <c r="M54" s="21">
        <f t="shared" ref="M54:M60" si="39">I54+K54</f>
        <v>50608.399999999994</v>
      </c>
      <c r="N54" s="22">
        <f t="shared" si="5"/>
        <v>20</v>
      </c>
      <c r="O54" s="25">
        <v>3</v>
      </c>
      <c r="Q54" s="24">
        <v>253042</v>
      </c>
      <c r="R54" s="152">
        <f t="shared" si="21"/>
        <v>63260.5</v>
      </c>
      <c r="S54" s="17">
        <v>25</v>
      </c>
      <c r="T54" s="155">
        <f t="shared" si="7"/>
        <v>126521</v>
      </c>
      <c r="U54" s="18">
        <v>50</v>
      </c>
      <c r="V54" s="157">
        <f t="shared" si="8"/>
        <v>37956.299999999996</v>
      </c>
      <c r="W54" s="19">
        <v>15</v>
      </c>
      <c r="X54" s="159">
        <f t="shared" si="9"/>
        <v>25304.2</v>
      </c>
      <c r="Y54" s="20">
        <v>10</v>
      </c>
      <c r="Z54" s="21">
        <f t="shared" ref="Z54:Z60" si="40">V54+X54</f>
        <v>63260.5</v>
      </c>
      <c r="AA54" s="22">
        <f t="shared" si="37"/>
        <v>25</v>
      </c>
      <c r="AB54" s="25">
        <v>3</v>
      </c>
      <c r="AD54" s="24">
        <v>253042</v>
      </c>
      <c r="AE54" s="152">
        <f t="shared" si="22"/>
        <v>88564.7</v>
      </c>
      <c r="AF54" s="17">
        <v>35</v>
      </c>
      <c r="AG54" s="155">
        <f t="shared" si="13"/>
        <v>126521</v>
      </c>
      <c r="AH54" s="18">
        <v>50</v>
      </c>
      <c r="AI54" s="157">
        <f t="shared" si="14"/>
        <v>25304.2</v>
      </c>
      <c r="AJ54" s="19">
        <v>10</v>
      </c>
      <c r="AK54" s="159">
        <f t="shared" si="15"/>
        <v>12652.1</v>
      </c>
      <c r="AL54" s="20">
        <v>5</v>
      </c>
      <c r="AM54" s="21">
        <f t="shared" ref="AM54:AM60" si="41">AI54+AK54</f>
        <v>37956.300000000003</v>
      </c>
      <c r="AN54" s="22">
        <f t="shared" si="38"/>
        <v>15</v>
      </c>
      <c r="AO54" s="23">
        <v>2</v>
      </c>
    </row>
    <row r="55" spans="2:41" x14ac:dyDescent="0.35">
      <c r="B55" s="223"/>
      <c r="C55" s="24" t="s">
        <v>24</v>
      </c>
      <c r="D55" s="24">
        <v>152590</v>
      </c>
      <c r="E55" s="152">
        <f t="shared" si="20"/>
        <v>61036</v>
      </c>
      <c r="F55" s="17">
        <v>40</v>
      </c>
      <c r="G55" s="155">
        <f t="shared" si="1"/>
        <v>68665.5</v>
      </c>
      <c r="H55" s="18">
        <v>45</v>
      </c>
      <c r="I55" s="157">
        <f t="shared" si="2"/>
        <v>15259</v>
      </c>
      <c r="J55" s="19">
        <v>10</v>
      </c>
      <c r="K55" s="159">
        <f t="shared" si="3"/>
        <v>7629.5</v>
      </c>
      <c r="L55" s="20">
        <v>5</v>
      </c>
      <c r="M55" s="21">
        <f t="shared" si="39"/>
        <v>22888.5</v>
      </c>
      <c r="N55" s="22">
        <f t="shared" si="5"/>
        <v>15</v>
      </c>
      <c r="O55" s="23">
        <v>2</v>
      </c>
      <c r="Q55" s="24">
        <v>152590</v>
      </c>
      <c r="R55" s="152">
        <f t="shared" si="21"/>
        <v>38147.5</v>
      </c>
      <c r="S55" s="17">
        <v>25</v>
      </c>
      <c r="T55" s="155">
        <f t="shared" si="7"/>
        <v>76295</v>
      </c>
      <c r="U55" s="18">
        <v>50</v>
      </c>
      <c r="V55" s="157">
        <f t="shared" si="8"/>
        <v>22888.5</v>
      </c>
      <c r="W55" s="19">
        <v>15</v>
      </c>
      <c r="X55" s="159">
        <f t="shared" si="9"/>
        <v>15259</v>
      </c>
      <c r="Y55" s="20">
        <v>10</v>
      </c>
      <c r="Z55" s="21">
        <f t="shared" si="40"/>
        <v>38147.5</v>
      </c>
      <c r="AA55" s="22">
        <f t="shared" si="37"/>
        <v>25</v>
      </c>
      <c r="AB55" s="25">
        <v>3</v>
      </c>
      <c r="AD55" s="24">
        <v>152590</v>
      </c>
      <c r="AE55" s="152">
        <f t="shared" si="22"/>
        <v>61036</v>
      </c>
      <c r="AF55" s="17">
        <v>40</v>
      </c>
      <c r="AG55" s="155">
        <f t="shared" si="13"/>
        <v>76295</v>
      </c>
      <c r="AH55" s="18">
        <v>50</v>
      </c>
      <c r="AI55" s="157">
        <f t="shared" si="14"/>
        <v>15259</v>
      </c>
      <c r="AJ55" s="19">
        <v>10</v>
      </c>
      <c r="AK55" s="159">
        <f t="shared" si="15"/>
        <v>0</v>
      </c>
      <c r="AL55" s="20">
        <v>0</v>
      </c>
      <c r="AM55" s="21">
        <f t="shared" si="41"/>
        <v>15259</v>
      </c>
      <c r="AN55" s="22">
        <f t="shared" si="38"/>
        <v>10</v>
      </c>
      <c r="AO55" s="23">
        <v>2</v>
      </c>
    </row>
    <row r="56" spans="2:41" x14ac:dyDescent="0.35">
      <c r="B56" s="223"/>
      <c r="C56" s="24" t="s">
        <v>117</v>
      </c>
      <c r="D56" s="24">
        <v>186554</v>
      </c>
      <c r="E56" s="152">
        <f t="shared" si="20"/>
        <v>55966.2</v>
      </c>
      <c r="F56" s="17">
        <v>30</v>
      </c>
      <c r="G56" s="155">
        <f t="shared" si="1"/>
        <v>83949.3</v>
      </c>
      <c r="H56" s="18">
        <v>45</v>
      </c>
      <c r="I56" s="157">
        <f t="shared" si="2"/>
        <v>27983.1</v>
      </c>
      <c r="J56" s="19">
        <v>15</v>
      </c>
      <c r="K56" s="159">
        <f t="shared" si="3"/>
        <v>18655.400000000001</v>
      </c>
      <c r="L56" s="20">
        <v>10</v>
      </c>
      <c r="M56" s="21">
        <f t="shared" si="39"/>
        <v>46638.5</v>
      </c>
      <c r="N56" s="22">
        <f t="shared" si="5"/>
        <v>25</v>
      </c>
      <c r="O56" s="25">
        <v>3</v>
      </c>
      <c r="Q56" s="24">
        <v>186554</v>
      </c>
      <c r="R56" s="152">
        <f t="shared" si="21"/>
        <v>37310.800000000003</v>
      </c>
      <c r="S56" s="17">
        <v>20</v>
      </c>
      <c r="T56" s="155">
        <f t="shared" si="7"/>
        <v>102604.70000000001</v>
      </c>
      <c r="U56" s="18">
        <v>55</v>
      </c>
      <c r="V56" s="157">
        <f t="shared" si="8"/>
        <v>27983.1</v>
      </c>
      <c r="W56" s="19">
        <v>15</v>
      </c>
      <c r="X56" s="159">
        <f t="shared" si="9"/>
        <v>18655.400000000001</v>
      </c>
      <c r="Y56" s="20">
        <v>10</v>
      </c>
      <c r="Z56" s="21">
        <f t="shared" si="40"/>
        <v>46638.5</v>
      </c>
      <c r="AA56" s="22">
        <f t="shared" si="37"/>
        <v>25</v>
      </c>
      <c r="AB56" s="25">
        <v>3</v>
      </c>
      <c r="AD56" s="24">
        <v>186554</v>
      </c>
      <c r="AE56" s="152">
        <f t="shared" si="22"/>
        <v>55966.2</v>
      </c>
      <c r="AF56" s="17">
        <v>30</v>
      </c>
      <c r="AG56" s="155">
        <f t="shared" si="13"/>
        <v>102604.70000000001</v>
      </c>
      <c r="AH56" s="18">
        <v>55</v>
      </c>
      <c r="AI56" s="157">
        <f t="shared" si="14"/>
        <v>18655.400000000001</v>
      </c>
      <c r="AJ56" s="19">
        <v>10</v>
      </c>
      <c r="AK56" s="159">
        <f t="shared" si="15"/>
        <v>9327.7000000000007</v>
      </c>
      <c r="AL56" s="20">
        <v>5</v>
      </c>
      <c r="AM56" s="21">
        <f t="shared" si="41"/>
        <v>27983.100000000002</v>
      </c>
      <c r="AN56" s="22">
        <f t="shared" si="38"/>
        <v>15</v>
      </c>
      <c r="AO56" s="23">
        <v>2</v>
      </c>
    </row>
    <row r="57" spans="2:41" x14ac:dyDescent="0.35">
      <c r="B57" s="223"/>
      <c r="C57" s="24" t="s">
        <v>118</v>
      </c>
      <c r="D57" s="24">
        <v>150816</v>
      </c>
      <c r="E57" s="152">
        <f t="shared" si="20"/>
        <v>67867.199999999997</v>
      </c>
      <c r="F57" s="17">
        <v>45</v>
      </c>
      <c r="G57" s="155">
        <f t="shared" si="1"/>
        <v>52785.599999999999</v>
      </c>
      <c r="H57" s="18">
        <v>35</v>
      </c>
      <c r="I57" s="157">
        <f t="shared" si="2"/>
        <v>22622.399999999998</v>
      </c>
      <c r="J57" s="19">
        <v>15</v>
      </c>
      <c r="K57" s="159">
        <f t="shared" si="3"/>
        <v>7540.8</v>
      </c>
      <c r="L57" s="20">
        <v>5</v>
      </c>
      <c r="M57" s="21">
        <f t="shared" si="39"/>
        <v>30163.199999999997</v>
      </c>
      <c r="N57" s="22">
        <f t="shared" si="5"/>
        <v>20</v>
      </c>
      <c r="O57" s="25">
        <v>3</v>
      </c>
      <c r="Q57" s="24">
        <v>150816</v>
      </c>
      <c r="R57" s="152">
        <f t="shared" si="21"/>
        <v>37704</v>
      </c>
      <c r="S57" s="17">
        <v>25</v>
      </c>
      <c r="T57" s="155">
        <f t="shared" si="7"/>
        <v>75408</v>
      </c>
      <c r="U57" s="18">
        <v>50</v>
      </c>
      <c r="V57" s="157">
        <f t="shared" si="8"/>
        <v>22622.399999999998</v>
      </c>
      <c r="W57" s="19">
        <v>15</v>
      </c>
      <c r="X57" s="159">
        <f t="shared" si="9"/>
        <v>15081.6</v>
      </c>
      <c r="Y57" s="20">
        <v>10</v>
      </c>
      <c r="Z57" s="21">
        <f t="shared" si="40"/>
        <v>37704</v>
      </c>
      <c r="AA57" s="22">
        <f t="shared" si="37"/>
        <v>25</v>
      </c>
      <c r="AB57" s="25">
        <v>3</v>
      </c>
      <c r="AD57" s="24">
        <v>150816</v>
      </c>
      <c r="AE57" s="152">
        <f t="shared" si="22"/>
        <v>75408</v>
      </c>
      <c r="AF57" s="17">
        <v>50</v>
      </c>
      <c r="AG57" s="155">
        <f t="shared" si="13"/>
        <v>60326.400000000001</v>
      </c>
      <c r="AH57" s="18">
        <v>40</v>
      </c>
      <c r="AI57" s="157">
        <f t="shared" si="14"/>
        <v>15081.6</v>
      </c>
      <c r="AJ57" s="19">
        <v>10</v>
      </c>
      <c r="AK57" s="159">
        <f t="shared" si="15"/>
        <v>0</v>
      </c>
      <c r="AL57" s="20">
        <v>0</v>
      </c>
      <c r="AM57" s="21">
        <f t="shared" si="41"/>
        <v>15081.6</v>
      </c>
      <c r="AN57" s="22">
        <f t="shared" si="38"/>
        <v>10</v>
      </c>
      <c r="AO57" s="23">
        <v>2</v>
      </c>
    </row>
    <row r="58" spans="2:41" x14ac:dyDescent="0.35">
      <c r="B58" s="223"/>
      <c r="C58" s="24" t="s">
        <v>119</v>
      </c>
      <c r="D58" s="24">
        <v>330910</v>
      </c>
      <c r="E58" s="152">
        <f t="shared" si="20"/>
        <v>115818.49999999999</v>
      </c>
      <c r="F58" s="17">
        <v>35</v>
      </c>
      <c r="G58" s="155">
        <f t="shared" si="1"/>
        <v>165455</v>
      </c>
      <c r="H58" s="18">
        <v>50</v>
      </c>
      <c r="I58" s="157">
        <f t="shared" si="2"/>
        <v>33091</v>
      </c>
      <c r="J58" s="19">
        <v>10</v>
      </c>
      <c r="K58" s="159">
        <f t="shared" si="3"/>
        <v>16545.5</v>
      </c>
      <c r="L58" s="20">
        <v>5</v>
      </c>
      <c r="M58" s="21">
        <f t="shared" si="39"/>
        <v>49636.5</v>
      </c>
      <c r="N58" s="22">
        <f t="shared" si="5"/>
        <v>15</v>
      </c>
      <c r="O58" s="23">
        <v>2</v>
      </c>
      <c r="Q58" s="24">
        <v>330910</v>
      </c>
      <c r="R58" s="152">
        <f t="shared" si="21"/>
        <v>82727.5</v>
      </c>
      <c r="S58" s="17">
        <v>25</v>
      </c>
      <c r="T58" s="155">
        <f t="shared" si="7"/>
        <v>165455</v>
      </c>
      <c r="U58" s="18">
        <v>50</v>
      </c>
      <c r="V58" s="157">
        <f t="shared" si="8"/>
        <v>49636.5</v>
      </c>
      <c r="W58" s="19">
        <v>15</v>
      </c>
      <c r="X58" s="159">
        <f t="shared" si="9"/>
        <v>33091</v>
      </c>
      <c r="Y58" s="20">
        <v>10</v>
      </c>
      <c r="Z58" s="21">
        <f t="shared" si="40"/>
        <v>82727.5</v>
      </c>
      <c r="AA58" s="22">
        <f t="shared" si="37"/>
        <v>25</v>
      </c>
      <c r="AB58" s="25">
        <v>3</v>
      </c>
      <c r="AD58" s="24">
        <v>330910</v>
      </c>
      <c r="AE58" s="152">
        <f t="shared" si="22"/>
        <v>148909.5</v>
      </c>
      <c r="AF58" s="17">
        <v>45</v>
      </c>
      <c r="AG58" s="155">
        <f t="shared" si="13"/>
        <v>148909.5</v>
      </c>
      <c r="AH58" s="18">
        <v>45</v>
      </c>
      <c r="AI58" s="157">
        <f t="shared" si="14"/>
        <v>33091</v>
      </c>
      <c r="AJ58" s="19">
        <v>10</v>
      </c>
      <c r="AK58" s="159">
        <f t="shared" si="15"/>
        <v>0</v>
      </c>
      <c r="AL58" s="20">
        <v>0</v>
      </c>
      <c r="AM58" s="21">
        <f t="shared" si="41"/>
        <v>33091</v>
      </c>
      <c r="AN58" s="22">
        <f t="shared" si="38"/>
        <v>10</v>
      </c>
      <c r="AO58" s="23">
        <v>2</v>
      </c>
    </row>
    <row r="59" spans="2:41" x14ac:dyDescent="0.35">
      <c r="B59" s="223"/>
      <c r="C59" s="24" t="s">
        <v>120</v>
      </c>
      <c r="D59" s="24">
        <v>155981</v>
      </c>
      <c r="E59" s="152">
        <f t="shared" si="20"/>
        <v>38995.25</v>
      </c>
      <c r="F59" s="17">
        <v>25</v>
      </c>
      <c r="G59" s="155">
        <f t="shared" si="1"/>
        <v>77990.5</v>
      </c>
      <c r="H59" s="18">
        <v>50</v>
      </c>
      <c r="I59" s="157">
        <f t="shared" si="2"/>
        <v>23397.149999999998</v>
      </c>
      <c r="J59" s="19">
        <v>15</v>
      </c>
      <c r="K59" s="159">
        <f t="shared" si="3"/>
        <v>15598.1</v>
      </c>
      <c r="L59" s="20">
        <v>10</v>
      </c>
      <c r="M59" s="21">
        <f t="shared" si="39"/>
        <v>38995.25</v>
      </c>
      <c r="N59" s="22">
        <f t="shared" si="5"/>
        <v>25</v>
      </c>
      <c r="O59" s="25">
        <v>3</v>
      </c>
      <c r="Q59" s="24">
        <v>155981</v>
      </c>
      <c r="R59" s="152">
        <f t="shared" si="21"/>
        <v>38995.25</v>
      </c>
      <c r="S59" s="17">
        <v>25</v>
      </c>
      <c r="T59" s="155">
        <f t="shared" si="7"/>
        <v>85789.55</v>
      </c>
      <c r="U59" s="18">
        <v>55</v>
      </c>
      <c r="V59" s="157">
        <f t="shared" si="8"/>
        <v>23397.149999999998</v>
      </c>
      <c r="W59" s="19">
        <v>15</v>
      </c>
      <c r="X59" s="159">
        <f t="shared" si="9"/>
        <v>7799.05</v>
      </c>
      <c r="Y59" s="20">
        <v>5</v>
      </c>
      <c r="Z59" s="21">
        <f t="shared" si="40"/>
        <v>31196.199999999997</v>
      </c>
      <c r="AA59" s="22">
        <f t="shared" si="37"/>
        <v>20</v>
      </c>
      <c r="AB59" s="25">
        <v>3</v>
      </c>
      <c r="AD59" s="24">
        <v>155981</v>
      </c>
      <c r="AE59" s="152">
        <f t="shared" si="22"/>
        <v>62392.4</v>
      </c>
      <c r="AF59" s="17">
        <v>40</v>
      </c>
      <c r="AG59" s="155">
        <f t="shared" si="13"/>
        <v>70191.45</v>
      </c>
      <c r="AH59" s="18">
        <v>45</v>
      </c>
      <c r="AI59" s="157">
        <f t="shared" si="14"/>
        <v>15598.1</v>
      </c>
      <c r="AJ59" s="19">
        <v>10</v>
      </c>
      <c r="AK59" s="159">
        <f t="shared" si="15"/>
        <v>7799.05</v>
      </c>
      <c r="AL59" s="20">
        <v>5</v>
      </c>
      <c r="AM59" s="21">
        <f t="shared" si="41"/>
        <v>23397.15</v>
      </c>
      <c r="AN59" s="22">
        <f t="shared" si="38"/>
        <v>15</v>
      </c>
      <c r="AO59" s="23">
        <v>2</v>
      </c>
    </row>
    <row r="60" spans="2:41" s="55" customFormat="1" x14ac:dyDescent="0.35">
      <c r="B60" s="223"/>
      <c r="C60" s="24" t="s">
        <v>121</v>
      </c>
      <c r="D60" s="24">
        <v>310306</v>
      </c>
      <c r="E60" s="152">
        <f t="shared" si="20"/>
        <v>93091.8</v>
      </c>
      <c r="F60" s="47">
        <v>30</v>
      </c>
      <c r="G60" s="155">
        <f t="shared" si="1"/>
        <v>170668.30000000002</v>
      </c>
      <c r="H60" s="48">
        <v>55</v>
      </c>
      <c r="I60" s="157">
        <f t="shared" si="2"/>
        <v>31030.600000000002</v>
      </c>
      <c r="J60" s="49">
        <v>10</v>
      </c>
      <c r="K60" s="159">
        <f t="shared" si="3"/>
        <v>15515.300000000001</v>
      </c>
      <c r="L60" s="30">
        <v>5</v>
      </c>
      <c r="M60" s="50">
        <f t="shared" si="39"/>
        <v>46545.9</v>
      </c>
      <c r="N60" s="51">
        <f t="shared" si="5"/>
        <v>15</v>
      </c>
      <c r="O60" s="23">
        <v>2</v>
      </c>
      <c r="P60"/>
      <c r="Q60" s="24">
        <v>310306</v>
      </c>
      <c r="R60" s="152">
        <f t="shared" si="21"/>
        <v>77576.5</v>
      </c>
      <c r="S60" s="47">
        <v>25</v>
      </c>
      <c r="T60" s="155">
        <f t="shared" si="7"/>
        <v>155153</v>
      </c>
      <c r="U60" s="48">
        <v>50</v>
      </c>
      <c r="V60" s="157">
        <f t="shared" si="8"/>
        <v>46545.9</v>
      </c>
      <c r="W60" s="49">
        <v>15</v>
      </c>
      <c r="X60" s="159">
        <f t="shared" si="9"/>
        <v>31030.600000000002</v>
      </c>
      <c r="Y60" s="30">
        <v>10</v>
      </c>
      <c r="Z60" s="50">
        <f t="shared" si="40"/>
        <v>77576.5</v>
      </c>
      <c r="AA60" s="51">
        <f t="shared" si="37"/>
        <v>25</v>
      </c>
      <c r="AB60" s="25">
        <v>3</v>
      </c>
      <c r="AC60"/>
      <c r="AD60" s="24">
        <v>310306</v>
      </c>
      <c r="AE60" s="152">
        <f t="shared" si="22"/>
        <v>155153</v>
      </c>
      <c r="AF60" s="47">
        <v>50</v>
      </c>
      <c r="AG60" s="155">
        <f t="shared" si="13"/>
        <v>124122.40000000001</v>
      </c>
      <c r="AH60" s="48">
        <v>40</v>
      </c>
      <c r="AI60" s="157">
        <f t="shared" si="14"/>
        <v>31030.600000000002</v>
      </c>
      <c r="AJ60" s="49">
        <v>10</v>
      </c>
      <c r="AK60" s="159">
        <f t="shared" si="15"/>
        <v>0</v>
      </c>
      <c r="AL60" s="30">
        <v>0</v>
      </c>
      <c r="AM60" s="50">
        <f t="shared" si="41"/>
        <v>31030.600000000002</v>
      </c>
      <c r="AN60" s="51">
        <f t="shared" si="38"/>
        <v>10</v>
      </c>
      <c r="AO60" s="23">
        <v>2</v>
      </c>
    </row>
    <row r="61" spans="2:41" ht="15" thickBot="1" x14ac:dyDescent="0.4">
      <c r="B61" s="224"/>
      <c r="C61" s="54" t="s">
        <v>15</v>
      </c>
      <c r="D61" s="143">
        <f>SUM(D52:D60)</f>
        <v>1742930</v>
      </c>
      <c r="E61" s="56">
        <f>SUM(E52:E60)</f>
        <v>568602.05000000005</v>
      </c>
      <c r="F61" s="37">
        <f>E61/D61*100</f>
        <v>32.623344024143258</v>
      </c>
      <c r="G61" s="57">
        <f>SUM(G52:G60)</f>
        <v>854179.15</v>
      </c>
      <c r="H61" s="39">
        <f>G61/D61*100</f>
        <v>49.00823039364748</v>
      </c>
      <c r="I61" s="62">
        <f>SUM(I52:I60)</f>
        <v>215875.55</v>
      </c>
      <c r="J61" s="63">
        <f>I61/D61*100</f>
        <v>12.385784282788178</v>
      </c>
      <c r="K61" s="64">
        <f>SUM(K52:K60)</f>
        <v>104273.25000000001</v>
      </c>
      <c r="L61" s="140">
        <f>K61/D61*100</f>
        <v>5.9826412994210907</v>
      </c>
      <c r="M61" s="142">
        <f>SUM(M52:M60)</f>
        <v>320148.80000000005</v>
      </c>
      <c r="N61" s="45">
        <f>M61/D61*100</f>
        <v>18.368425582209273</v>
      </c>
      <c r="O61" s="107"/>
      <c r="Q61" s="143">
        <f>SUM(Q52:Q60)</f>
        <v>1742930</v>
      </c>
      <c r="R61" s="56">
        <f>SUM(R52:R60)</f>
        <v>422141.9</v>
      </c>
      <c r="S61" s="37">
        <f>R61/Q61*100</f>
        <v>24.220244071764213</v>
      </c>
      <c r="T61" s="57">
        <f>SUM(T52:T60)</f>
        <v>898728.3</v>
      </c>
      <c r="U61" s="39">
        <f>T61/Q61*100</f>
        <v>51.564222315296661</v>
      </c>
      <c r="V61" s="62">
        <f>SUM(V52:V60)</f>
        <v>261439.49999999997</v>
      </c>
      <c r="W61" s="63">
        <f>V61/Q61*100</f>
        <v>15</v>
      </c>
      <c r="X61" s="64">
        <f>SUM(X52:X60)</f>
        <v>160620.30000000002</v>
      </c>
      <c r="Y61" s="140">
        <f>X61/Q61*100</f>
        <v>9.215533612939133</v>
      </c>
      <c r="Z61" s="65">
        <f>SUM(Z52:Z60)</f>
        <v>422059.8</v>
      </c>
      <c r="AA61" s="45">
        <f>Z61/Q61*100</f>
        <v>24.215533612939129</v>
      </c>
      <c r="AB61" s="107"/>
      <c r="AD61" s="143">
        <f>SUM(AD52:AD60)</f>
        <v>1742930</v>
      </c>
      <c r="AE61" s="56">
        <f>SUM(AE52:AE60)</f>
        <v>730132.95</v>
      </c>
      <c r="AF61" s="37">
        <f>AE61/AD61*100</f>
        <v>41.891122994038774</v>
      </c>
      <c r="AG61" s="57">
        <f>SUM(AG52:AG60)</f>
        <v>798588.65</v>
      </c>
      <c r="AH61" s="39">
        <f>AG61/AD61*100</f>
        <v>45.818744872140591</v>
      </c>
      <c r="AI61" s="62">
        <f>SUM(AI52:AI60)</f>
        <v>174293.00000000003</v>
      </c>
      <c r="AJ61" s="63">
        <f>AI61/AD61*100</f>
        <v>10.000000000000002</v>
      </c>
      <c r="AK61" s="64">
        <f>SUM(AK52:AK60)</f>
        <v>39915.4</v>
      </c>
      <c r="AL61" s="140">
        <f>AK61/AD61*100</f>
        <v>2.2901321338206353</v>
      </c>
      <c r="AM61" s="65">
        <f>SUM(AM52:AM60)</f>
        <v>214208.40000000002</v>
      </c>
      <c r="AN61" s="45">
        <f>AM61/AD61*100</f>
        <v>12.290132133820638</v>
      </c>
      <c r="AO61" s="107"/>
    </row>
    <row r="62" spans="2:41" x14ac:dyDescent="0.35">
      <c r="B62" s="222" t="s">
        <v>25</v>
      </c>
      <c r="C62" s="9" t="s">
        <v>122</v>
      </c>
      <c r="D62">
        <v>91976</v>
      </c>
      <c r="E62" s="152">
        <f t="shared" si="20"/>
        <v>27592.799999999999</v>
      </c>
      <c r="F62" s="10">
        <v>30</v>
      </c>
      <c r="G62" s="155">
        <f t="shared" si="1"/>
        <v>36790.400000000001</v>
      </c>
      <c r="H62" s="11">
        <v>40</v>
      </c>
      <c r="I62" s="157">
        <f t="shared" si="2"/>
        <v>18395.2</v>
      </c>
      <c r="J62" s="69">
        <v>20</v>
      </c>
      <c r="K62" s="159">
        <f t="shared" si="3"/>
        <v>9197.6</v>
      </c>
      <c r="L62" s="70">
        <v>10</v>
      </c>
      <c r="M62" s="71">
        <f>I62+K62</f>
        <v>27592.800000000003</v>
      </c>
      <c r="N62" s="15">
        <f t="shared" si="5"/>
        <v>30</v>
      </c>
      <c r="O62" s="25">
        <v>3</v>
      </c>
      <c r="Q62">
        <v>91976</v>
      </c>
      <c r="R62" s="152">
        <f t="shared" si="21"/>
        <v>18395.2</v>
      </c>
      <c r="S62" s="10">
        <v>20</v>
      </c>
      <c r="T62" s="155">
        <f t="shared" si="7"/>
        <v>41389.200000000004</v>
      </c>
      <c r="U62" s="11">
        <v>45</v>
      </c>
      <c r="V62" s="157">
        <f t="shared" si="8"/>
        <v>22994</v>
      </c>
      <c r="W62" s="69">
        <v>25</v>
      </c>
      <c r="X62" s="159">
        <f t="shared" si="9"/>
        <v>9197.6</v>
      </c>
      <c r="Y62" s="70">
        <v>10</v>
      </c>
      <c r="Z62" s="71">
        <f>V62+X62</f>
        <v>32191.599999999999</v>
      </c>
      <c r="AA62" s="15">
        <f t="shared" ref="AA62:AA70" si="42">Y62+W62</f>
        <v>35</v>
      </c>
      <c r="AB62" s="25">
        <v>3</v>
      </c>
      <c r="AD62">
        <v>91976</v>
      </c>
      <c r="AE62" s="152">
        <f t="shared" si="22"/>
        <v>55185.599999999999</v>
      </c>
      <c r="AF62" s="10">
        <v>60</v>
      </c>
      <c r="AG62" s="155">
        <f t="shared" si="13"/>
        <v>22994</v>
      </c>
      <c r="AH62" s="11">
        <v>25</v>
      </c>
      <c r="AI62" s="157">
        <f t="shared" si="14"/>
        <v>9197.6</v>
      </c>
      <c r="AJ62" s="69">
        <v>10</v>
      </c>
      <c r="AK62" s="159">
        <f t="shared" si="15"/>
        <v>4598.8</v>
      </c>
      <c r="AL62" s="70">
        <v>5</v>
      </c>
      <c r="AM62" s="71">
        <f>AI62+AK62</f>
        <v>13796.400000000001</v>
      </c>
      <c r="AN62" s="15">
        <f t="shared" ref="AN62:AN70" si="43">AL62+AJ62</f>
        <v>15</v>
      </c>
      <c r="AO62" s="23">
        <v>2</v>
      </c>
    </row>
    <row r="63" spans="2:41" x14ac:dyDescent="0.35">
      <c r="B63" s="223"/>
      <c r="C63" s="24" t="s">
        <v>123</v>
      </c>
      <c r="D63">
        <v>167708</v>
      </c>
      <c r="E63" s="152">
        <f t="shared" si="20"/>
        <v>75468.600000000006</v>
      </c>
      <c r="F63" s="17">
        <v>45</v>
      </c>
      <c r="G63" s="155">
        <f t="shared" si="1"/>
        <v>67083.199999999997</v>
      </c>
      <c r="H63" s="18">
        <v>40</v>
      </c>
      <c r="I63" s="157">
        <f t="shared" si="2"/>
        <v>16770.8</v>
      </c>
      <c r="J63" s="19">
        <v>10</v>
      </c>
      <c r="K63" s="159">
        <f t="shared" si="3"/>
        <v>8385.4</v>
      </c>
      <c r="L63" s="20">
        <v>5</v>
      </c>
      <c r="M63" s="21">
        <f>I63+K63</f>
        <v>25156.199999999997</v>
      </c>
      <c r="N63" s="22">
        <f t="shared" si="5"/>
        <v>15</v>
      </c>
      <c r="O63" s="23">
        <v>2</v>
      </c>
      <c r="Q63">
        <v>167708</v>
      </c>
      <c r="R63" s="152">
        <f t="shared" si="21"/>
        <v>41927</v>
      </c>
      <c r="S63" s="17">
        <v>25</v>
      </c>
      <c r="T63" s="155">
        <f t="shared" si="7"/>
        <v>75468.600000000006</v>
      </c>
      <c r="U63" s="18">
        <v>45</v>
      </c>
      <c r="V63" s="157">
        <f t="shared" si="8"/>
        <v>41927</v>
      </c>
      <c r="W63" s="19">
        <v>25</v>
      </c>
      <c r="X63" s="159">
        <f t="shared" si="9"/>
        <v>8385.4</v>
      </c>
      <c r="Y63" s="20">
        <v>5</v>
      </c>
      <c r="Z63" s="21">
        <f>V63+X63</f>
        <v>50312.4</v>
      </c>
      <c r="AA63" s="22">
        <f t="shared" si="42"/>
        <v>30</v>
      </c>
      <c r="AB63" s="25">
        <v>3</v>
      </c>
      <c r="AD63">
        <v>167708</v>
      </c>
      <c r="AE63" s="152">
        <f t="shared" si="22"/>
        <v>117395.59999999999</v>
      </c>
      <c r="AF63" s="17">
        <v>70</v>
      </c>
      <c r="AG63" s="155">
        <f t="shared" si="13"/>
        <v>33541.599999999999</v>
      </c>
      <c r="AH63" s="18">
        <v>20</v>
      </c>
      <c r="AI63" s="157">
        <f t="shared" si="14"/>
        <v>16770.8</v>
      </c>
      <c r="AJ63" s="19">
        <v>10</v>
      </c>
      <c r="AK63" s="159">
        <f t="shared" si="15"/>
        <v>0</v>
      </c>
      <c r="AL63" s="20">
        <v>0</v>
      </c>
      <c r="AM63" s="21">
        <f>AI63+AK63</f>
        <v>16770.8</v>
      </c>
      <c r="AN63" s="22">
        <f t="shared" si="43"/>
        <v>10</v>
      </c>
      <c r="AO63" s="23">
        <v>2</v>
      </c>
    </row>
    <row r="64" spans="2:41" x14ac:dyDescent="0.35">
      <c r="B64" s="223"/>
      <c r="C64" s="24" t="s">
        <v>124</v>
      </c>
      <c r="D64">
        <v>145322</v>
      </c>
      <c r="E64" s="152">
        <f t="shared" si="20"/>
        <v>50862.7</v>
      </c>
      <c r="F64" s="17">
        <v>35</v>
      </c>
      <c r="G64" s="155">
        <f t="shared" si="1"/>
        <v>72661</v>
      </c>
      <c r="H64" s="18">
        <v>50</v>
      </c>
      <c r="I64" s="157">
        <f t="shared" si="2"/>
        <v>14532.2</v>
      </c>
      <c r="J64" s="19">
        <v>10</v>
      </c>
      <c r="K64" s="159">
        <f t="shared" si="3"/>
        <v>7266.1</v>
      </c>
      <c r="L64" s="20">
        <v>5</v>
      </c>
      <c r="M64" s="21">
        <f t="shared" ref="M64:M70" si="44">I64+K64</f>
        <v>21798.300000000003</v>
      </c>
      <c r="N64" s="22">
        <f t="shared" si="5"/>
        <v>15</v>
      </c>
      <c r="O64" s="23">
        <v>2</v>
      </c>
      <c r="Q64">
        <v>145322</v>
      </c>
      <c r="R64" s="152">
        <f t="shared" si="21"/>
        <v>29064.400000000001</v>
      </c>
      <c r="S64" s="17">
        <v>20</v>
      </c>
      <c r="T64" s="155">
        <f t="shared" si="7"/>
        <v>72661</v>
      </c>
      <c r="U64" s="18">
        <v>50</v>
      </c>
      <c r="V64" s="157">
        <f t="shared" si="8"/>
        <v>29064.400000000001</v>
      </c>
      <c r="W64" s="19">
        <v>20</v>
      </c>
      <c r="X64" s="159">
        <f t="shared" si="9"/>
        <v>14532.2</v>
      </c>
      <c r="Y64" s="20">
        <v>10</v>
      </c>
      <c r="Z64" s="21">
        <f t="shared" ref="Z64:Z70" si="45">V64+X64</f>
        <v>43596.600000000006</v>
      </c>
      <c r="AA64" s="22">
        <f t="shared" si="42"/>
        <v>30</v>
      </c>
      <c r="AB64" s="25">
        <v>3</v>
      </c>
      <c r="AD64">
        <v>145322</v>
      </c>
      <c r="AE64" s="152">
        <f t="shared" si="22"/>
        <v>72661</v>
      </c>
      <c r="AF64" s="17">
        <v>50</v>
      </c>
      <c r="AG64" s="155">
        <f t="shared" si="13"/>
        <v>50862.7</v>
      </c>
      <c r="AH64" s="18">
        <v>35</v>
      </c>
      <c r="AI64" s="157">
        <f t="shared" si="14"/>
        <v>14532.2</v>
      </c>
      <c r="AJ64" s="19">
        <v>10</v>
      </c>
      <c r="AK64" s="159">
        <f t="shared" si="15"/>
        <v>7266.1</v>
      </c>
      <c r="AL64" s="20">
        <v>5</v>
      </c>
      <c r="AM64" s="21">
        <f t="shared" ref="AM64:AM70" si="46">AI64+AK64</f>
        <v>21798.300000000003</v>
      </c>
      <c r="AN64" s="22">
        <f t="shared" si="43"/>
        <v>15</v>
      </c>
      <c r="AO64" s="23">
        <v>2</v>
      </c>
    </row>
    <row r="65" spans="2:41" x14ac:dyDescent="0.35">
      <c r="B65" s="223"/>
      <c r="C65" s="24" t="s">
        <v>26</v>
      </c>
      <c r="D65">
        <v>135338</v>
      </c>
      <c r="E65" s="152">
        <f t="shared" si="20"/>
        <v>54135.200000000004</v>
      </c>
      <c r="F65" s="17">
        <v>40</v>
      </c>
      <c r="G65" s="155">
        <f t="shared" si="1"/>
        <v>60902.1</v>
      </c>
      <c r="H65" s="18">
        <v>45</v>
      </c>
      <c r="I65" s="157">
        <f t="shared" si="2"/>
        <v>13533.800000000001</v>
      </c>
      <c r="J65" s="19">
        <v>10</v>
      </c>
      <c r="K65" s="159">
        <f t="shared" si="3"/>
        <v>6766.9000000000005</v>
      </c>
      <c r="L65" s="20">
        <v>5</v>
      </c>
      <c r="M65" s="21">
        <f t="shared" si="44"/>
        <v>20300.7</v>
      </c>
      <c r="N65" s="22">
        <f t="shared" si="5"/>
        <v>15</v>
      </c>
      <c r="O65" s="23">
        <v>2</v>
      </c>
      <c r="Q65">
        <v>135338</v>
      </c>
      <c r="R65" s="152">
        <f t="shared" si="21"/>
        <v>40601.4</v>
      </c>
      <c r="S65" s="17">
        <v>30</v>
      </c>
      <c r="T65" s="155">
        <f t="shared" si="7"/>
        <v>74435.900000000009</v>
      </c>
      <c r="U65" s="18">
        <v>55</v>
      </c>
      <c r="V65" s="157">
        <f t="shared" si="8"/>
        <v>13533.800000000001</v>
      </c>
      <c r="W65" s="19">
        <v>10</v>
      </c>
      <c r="X65" s="159">
        <f t="shared" si="9"/>
        <v>6766.9000000000005</v>
      </c>
      <c r="Y65" s="20">
        <v>5</v>
      </c>
      <c r="Z65" s="21">
        <f t="shared" si="45"/>
        <v>20300.7</v>
      </c>
      <c r="AA65" s="22">
        <f t="shared" si="42"/>
        <v>15</v>
      </c>
      <c r="AB65" s="23">
        <v>2</v>
      </c>
      <c r="AD65">
        <v>135338</v>
      </c>
      <c r="AE65" s="152">
        <f t="shared" si="22"/>
        <v>87969.7</v>
      </c>
      <c r="AF65" s="17">
        <v>65</v>
      </c>
      <c r="AG65" s="155">
        <f t="shared" si="13"/>
        <v>33834.5</v>
      </c>
      <c r="AH65" s="18">
        <v>25</v>
      </c>
      <c r="AI65" s="157">
        <f t="shared" si="14"/>
        <v>13533.800000000001</v>
      </c>
      <c r="AJ65" s="19">
        <v>10</v>
      </c>
      <c r="AK65" s="159">
        <f t="shared" si="15"/>
        <v>0</v>
      </c>
      <c r="AL65" s="20">
        <v>0</v>
      </c>
      <c r="AM65" s="21">
        <f t="shared" si="46"/>
        <v>13533.800000000001</v>
      </c>
      <c r="AN65" s="22">
        <f t="shared" si="43"/>
        <v>10</v>
      </c>
      <c r="AO65" s="23">
        <v>2</v>
      </c>
    </row>
    <row r="66" spans="2:41" x14ac:dyDescent="0.35">
      <c r="B66" s="223"/>
      <c r="C66" s="24" t="s">
        <v>125</v>
      </c>
      <c r="D66">
        <v>105838</v>
      </c>
      <c r="E66" s="152">
        <f t="shared" si="20"/>
        <v>47627.1</v>
      </c>
      <c r="F66" s="17">
        <v>45</v>
      </c>
      <c r="G66" s="155">
        <f t="shared" si="1"/>
        <v>42335.200000000004</v>
      </c>
      <c r="H66" s="18">
        <v>40</v>
      </c>
      <c r="I66" s="157">
        <f t="shared" si="2"/>
        <v>15875.699999999999</v>
      </c>
      <c r="J66" s="19">
        <v>15</v>
      </c>
      <c r="K66" s="159">
        <f t="shared" si="3"/>
        <v>0</v>
      </c>
      <c r="L66" s="20">
        <v>0</v>
      </c>
      <c r="M66" s="21">
        <f t="shared" si="44"/>
        <v>15875.699999999999</v>
      </c>
      <c r="N66" s="22">
        <f t="shared" si="5"/>
        <v>15</v>
      </c>
      <c r="O66" s="23">
        <v>2</v>
      </c>
      <c r="Q66">
        <v>105838</v>
      </c>
      <c r="R66" s="152">
        <f t="shared" si="21"/>
        <v>31751.399999999998</v>
      </c>
      <c r="S66" s="17">
        <v>30</v>
      </c>
      <c r="T66" s="155">
        <f t="shared" si="7"/>
        <v>47627.1</v>
      </c>
      <c r="U66" s="18">
        <v>45</v>
      </c>
      <c r="V66" s="157">
        <f t="shared" si="8"/>
        <v>21167.600000000002</v>
      </c>
      <c r="W66" s="19">
        <v>20</v>
      </c>
      <c r="X66" s="159">
        <f t="shared" si="9"/>
        <v>5291.9000000000005</v>
      </c>
      <c r="Y66" s="20">
        <v>5</v>
      </c>
      <c r="Z66" s="21">
        <f t="shared" si="45"/>
        <v>26459.500000000004</v>
      </c>
      <c r="AA66" s="22">
        <f t="shared" si="42"/>
        <v>25</v>
      </c>
      <c r="AB66" s="25">
        <v>3</v>
      </c>
      <c r="AD66">
        <v>105838</v>
      </c>
      <c r="AE66" s="152">
        <f t="shared" si="22"/>
        <v>84670.400000000009</v>
      </c>
      <c r="AF66" s="17">
        <v>80</v>
      </c>
      <c r="AG66" s="155">
        <f t="shared" si="13"/>
        <v>15875.699999999999</v>
      </c>
      <c r="AH66" s="18">
        <v>15</v>
      </c>
      <c r="AI66" s="157">
        <f t="shared" si="14"/>
        <v>5291.9000000000005</v>
      </c>
      <c r="AJ66" s="19">
        <v>5</v>
      </c>
      <c r="AK66" s="159">
        <f t="shared" si="15"/>
        <v>0</v>
      </c>
      <c r="AL66" s="20">
        <v>0</v>
      </c>
      <c r="AM66" s="21">
        <f t="shared" si="46"/>
        <v>5291.9000000000005</v>
      </c>
      <c r="AN66" s="22">
        <f t="shared" si="43"/>
        <v>5</v>
      </c>
      <c r="AO66" s="23">
        <v>2</v>
      </c>
    </row>
    <row r="67" spans="2:41" x14ac:dyDescent="0.35">
      <c r="B67" s="223"/>
      <c r="C67" s="24" t="s">
        <v>126</v>
      </c>
      <c r="D67">
        <v>133060</v>
      </c>
      <c r="E67" s="152">
        <f t="shared" si="20"/>
        <v>59877</v>
      </c>
      <c r="F67" s="17">
        <v>45</v>
      </c>
      <c r="G67" s="155">
        <f t="shared" si="1"/>
        <v>53224</v>
      </c>
      <c r="H67" s="18">
        <v>40</v>
      </c>
      <c r="I67" s="157">
        <f t="shared" si="2"/>
        <v>13306</v>
      </c>
      <c r="J67" s="19">
        <v>10</v>
      </c>
      <c r="K67" s="159">
        <f t="shared" si="3"/>
        <v>6653</v>
      </c>
      <c r="L67" s="20">
        <v>5</v>
      </c>
      <c r="M67" s="21">
        <f t="shared" si="44"/>
        <v>19959</v>
      </c>
      <c r="N67" s="22">
        <f t="shared" si="5"/>
        <v>15</v>
      </c>
      <c r="O67" s="23">
        <v>2</v>
      </c>
      <c r="Q67">
        <v>133060</v>
      </c>
      <c r="R67" s="152">
        <f t="shared" si="21"/>
        <v>39918</v>
      </c>
      <c r="S67" s="17">
        <v>30</v>
      </c>
      <c r="T67" s="155">
        <f t="shared" si="7"/>
        <v>53224</v>
      </c>
      <c r="U67" s="18">
        <v>40</v>
      </c>
      <c r="V67" s="157">
        <f t="shared" si="8"/>
        <v>26612</v>
      </c>
      <c r="W67" s="19">
        <v>20</v>
      </c>
      <c r="X67" s="159">
        <f t="shared" si="9"/>
        <v>13306</v>
      </c>
      <c r="Y67" s="20">
        <v>10</v>
      </c>
      <c r="Z67" s="21">
        <f t="shared" si="45"/>
        <v>39918</v>
      </c>
      <c r="AA67" s="22">
        <f t="shared" si="42"/>
        <v>30</v>
      </c>
      <c r="AB67" s="25">
        <v>3</v>
      </c>
      <c r="AD67">
        <v>133060</v>
      </c>
      <c r="AE67" s="152">
        <f t="shared" si="22"/>
        <v>86489</v>
      </c>
      <c r="AF67" s="17">
        <v>65</v>
      </c>
      <c r="AG67" s="155">
        <f t="shared" si="13"/>
        <v>26612</v>
      </c>
      <c r="AH67" s="18">
        <v>20</v>
      </c>
      <c r="AI67" s="157">
        <f t="shared" si="14"/>
        <v>13306</v>
      </c>
      <c r="AJ67" s="19">
        <v>10</v>
      </c>
      <c r="AK67" s="159">
        <f t="shared" si="15"/>
        <v>6653</v>
      </c>
      <c r="AL67" s="20">
        <v>5</v>
      </c>
      <c r="AM67" s="21">
        <f t="shared" si="46"/>
        <v>19959</v>
      </c>
      <c r="AN67" s="22">
        <f t="shared" si="43"/>
        <v>15</v>
      </c>
      <c r="AO67" s="23">
        <v>2</v>
      </c>
    </row>
    <row r="68" spans="2:41" x14ac:dyDescent="0.35">
      <c r="B68" s="223"/>
      <c r="C68" s="24" t="s">
        <v>127</v>
      </c>
      <c r="D68">
        <v>184597</v>
      </c>
      <c r="E68" s="152">
        <f t="shared" si="20"/>
        <v>83068.650000000009</v>
      </c>
      <c r="F68" s="17">
        <v>45</v>
      </c>
      <c r="G68" s="155">
        <f t="shared" si="1"/>
        <v>73838.8</v>
      </c>
      <c r="H68" s="18">
        <v>40</v>
      </c>
      <c r="I68" s="157">
        <f t="shared" si="2"/>
        <v>18459.7</v>
      </c>
      <c r="J68" s="19">
        <v>10</v>
      </c>
      <c r="K68" s="159">
        <f t="shared" si="3"/>
        <v>9229.85</v>
      </c>
      <c r="L68" s="20">
        <v>5</v>
      </c>
      <c r="M68" s="21">
        <f t="shared" si="44"/>
        <v>27689.550000000003</v>
      </c>
      <c r="N68" s="22">
        <f t="shared" si="5"/>
        <v>15</v>
      </c>
      <c r="O68" s="23">
        <v>2</v>
      </c>
      <c r="Q68">
        <v>184597</v>
      </c>
      <c r="R68" s="152">
        <f t="shared" si="21"/>
        <v>64608.95</v>
      </c>
      <c r="S68" s="17">
        <v>35</v>
      </c>
      <c r="T68" s="155">
        <f t="shared" si="7"/>
        <v>73838.8</v>
      </c>
      <c r="U68" s="18">
        <v>40</v>
      </c>
      <c r="V68" s="157">
        <f t="shared" si="8"/>
        <v>36919.4</v>
      </c>
      <c r="W68" s="19">
        <v>20</v>
      </c>
      <c r="X68" s="159">
        <f t="shared" si="9"/>
        <v>9229.85</v>
      </c>
      <c r="Y68" s="20">
        <v>5</v>
      </c>
      <c r="Z68" s="21">
        <f t="shared" si="45"/>
        <v>46149.25</v>
      </c>
      <c r="AA68" s="22">
        <f t="shared" si="42"/>
        <v>25</v>
      </c>
      <c r="AB68" s="25">
        <v>3</v>
      </c>
      <c r="AD68">
        <v>184597</v>
      </c>
      <c r="AE68" s="152">
        <f t="shared" si="22"/>
        <v>119988.05</v>
      </c>
      <c r="AF68" s="17">
        <v>65</v>
      </c>
      <c r="AG68" s="155">
        <f t="shared" si="13"/>
        <v>46149.25</v>
      </c>
      <c r="AH68" s="18">
        <v>25</v>
      </c>
      <c r="AI68" s="157">
        <f t="shared" si="14"/>
        <v>18459.7</v>
      </c>
      <c r="AJ68" s="19">
        <v>10</v>
      </c>
      <c r="AK68" s="159">
        <f t="shared" si="15"/>
        <v>0</v>
      </c>
      <c r="AL68" s="20">
        <v>0</v>
      </c>
      <c r="AM68" s="21">
        <f t="shared" si="46"/>
        <v>18459.7</v>
      </c>
      <c r="AN68" s="22">
        <f t="shared" si="43"/>
        <v>10</v>
      </c>
      <c r="AO68" s="23">
        <v>2</v>
      </c>
    </row>
    <row r="69" spans="2:41" x14ac:dyDescent="0.35">
      <c r="B69" s="223"/>
      <c r="C69" s="24" t="s">
        <v>128</v>
      </c>
      <c r="D69">
        <v>77298</v>
      </c>
      <c r="E69" s="152">
        <f t="shared" si="20"/>
        <v>27054.3</v>
      </c>
      <c r="F69" s="17">
        <v>35</v>
      </c>
      <c r="G69" s="155">
        <f t="shared" ref="G69:G70" si="47">H69/100*D69</f>
        <v>34784.1</v>
      </c>
      <c r="H69" s="18">
        <v>45</v>
      </c>
      <c r="I69" s="157">
        <f t="shared" ref="I69:I70" si="48">J69/100*D69</f>
        <v>11594.699999999999</v>
      </c>
      <c r="J69" s="19">
        <v>15</v>
      </c>
      <c r="K69" s="159">
        <f t="shared" ref="K69:K70" si="49">L69/100*D69</f>
        <v>3864.9</v>
      </c>
      <c r="L69" s="20">
        <v>5</v>
      </c>
      <c r="M69" s="21">
        <f t="shared" si="44"/>
        <v>15459.599999999999</v>
      </c>
      <c r="N69" s="22">
        <f t="shared" si="5"/>
        <v>20</v>
      </c>
      <c r="O69" s="25">
        <v>3</v>
      </c>
      <c r="Q69">
        <v>77298</v>
      </c>
      <c r="R69" s="152">
        <f t="shared" si="21"/>
        <v>19324.5</v>
      </c>
      <c r="S69" s="17">
        <v>25</v>
      </c>
      <c r="T69" s="155">
        <f t="shared" ref="T69:T70" si="50">U69/100*Q69</f>
        <v>27054.3</v>
      </c>
      <c r="U69" s="18">
        <v>35</v>
      </c>
      <c r="V69" s="157">
        <f t="shared" ref="V69:V70" si="51">W69/100*Q69</f>
        <v>19324.5</v>
      </c>
      <c r="W69" s="19">
        <v>25</v>
      </c>
      <c r="X69" s="159">
        <f t="shared" ref="X69:X70" si="52">Y69/100*Q69</f>
        <v>11594.699999999999</v>
      </c>
      <c r="Y69" s="20">
        <v>15</v>
      </c>
      <c r="Z69" s="21">
        <f t="shared" si="45"/>
        <v>30919.199999999997</v>
      </c>
      <c r="AA69" s="22">
        <f t="shared" si="42"/>
        <v>40</v>
      </c>
      <c r="AB69" s="25">
        <v>3</v>
      </c>
      <c r="AD69">
        <v>77298</v>
      </c>
      <c r="AE69" s="152">
        <f t="shared" si="22"/>
        <v>50243.700000000004</v>
      </c>
      <c r="AF69" s="17">
        <v>65</v>
      </c>
      <c r="AG69" s="155">
        <f t="shared" ref="AG69:AG70" si="53">AH69/100*AD69</f>
        <v>19324.5</v>
      </c>
      <c r="AH69" s="18">
        <v>25</v>
      </c>
      <c r="AI69" s="157">
        <f t="shared" ref="AI69:AI70" si="54">AJ69/100*AD69</f>
        <v>7729.8</v>
      </c>
      <c r="AJ69" s="19">
        <v>10</v>
      </c>
      <c r="AK69" s="159">
        <f t="shared" ref="AK69:AK70" si="55">AL69/100*AD69</f>
        <v>0</v>
      </c>
      <c r="AL69" s="20">
        <v>0</v>
      </c>
      <c r="AM69" s="21">
        <f t="shared" si="46"/>
        <v>7729.8</v>
      </c>
      <c r="AN69" s="22">
        <f t="shared" si="43"/>
        <v>10</v>
      </c>
      <c r="AO69" s="23">
        <v>2</v>
      </c>
    </row>
    <row r="70" spans="2:41" s="55" customFormat="1" x14ac:dyDescent="0.35">
      <c r="B70" s="223"/>
      <c r="C70" s="24" t="s">
        <v>129</v>
      </c>
      <c r="D70">
        <v>70109</v>
      </c>
      <c r="E70" s="152">
        <f t="shared" si="20"/>
        <v>24538.149999999998</v>
      </c>
      <c r="F70" s="47">
        <v>35</v>
      </c>
      <c r="G70" s="155">
        <f t="shared" si="47"/>
        <v>28043.600000000002</v>
      </c>
      <c r="H70" s="18">
        <v>40</v>
      </c>
      <c r="I70" s="157">
        <f t="shared" si="48"/>
        <v>14021.800000000001</v>
      </c>
      <c r="J70" s="19">
        <v>20</v>
      </c>
      <c r="K70" s="159">
        <f t="shared" si="49"/>
        <v>3505.4500000000003</v>
      </c>
      <c r="L70" s="20">
        <v>5</v>
      </c>
      <c r="M70" s="50">
        <f t="shared" si="44"/>
        <v>17527.25</v>
      </c>
      <c r="N70" s="51">
        <f t="shared" si="5"/>
        <v>25</v>
      </c>
      <c r="O70" s="52">
        <v>3</v>
      </c>
      <c r="P70"/>
      <c r="Q70">
        <v>70109</v>
      </c>
      <c r="R70" s="152">
        <f t="shared" si="21"/>
        <v>14021.800000000001</v>
      </c>
      <c r="S70" s="47">
        <v>20</v>
      </c>
      <c r="T70" s="155">
        <f t="shared" si="50"/>
        <v>31549.05</v>
      </c>
      <c r="U70" s="18">
        <v>45</v>
      </c>
      <c r="V70" s="157">
        <f t="shared" si="51"/>
        <v>17527.25</v>
      </c>
      <c r="W70" s="19">
        <v>25</v>
      </c>
      <c r="X70" s="159">
        <f t="shared" si="52"/>
        <v>7010.9000000000005</v>
      </c>
      <c r="Y70" s="20">
        <v>10</v>
      </c>
      <c r="Z70" s="50">
        <f t="shared" si="45"/>
        <v>24538.15</v>
      </c>
      <c r="AA70" s="51">
        <f t="shared" si="42"/>
        <v>35</v>
      </c>
      <c r="AB70" s="52">
        <v>3</v>
      </c>
      <c r="AC70"/>
      <c r="AD70">
        <v>70109</v>
      </c>
      <c r="AE70" s="152">
        <f t="shared" si="22"/>
        <v>38559.950000000004</v>
      </c>
      <c r="AF70" s="47">
        <v>55</v>
      </c>
      <c r="AG70" s="155">
        <f t="shared" si="53"/>
        <v>24538.149999999998</v>
      </c>
      <c r="AH70" s="18">
        <v>35</v>
      </c>
      <c r="AI70" s="157">
        <f t="shared" si="54"/>
        <v>7010.9000000000005</v>
      </c>
      <c r="AJ70" s="19">
        <v>10</v>
      </c>
      <c r="AK70" s="159">
        <f t="shared" si="55"/>
        <v>0</v>
      </c>
      <c r="AL70" s="20">
        <v>0</v>
      </c>
      <c r="AM70" s="50">
        <f t="shared" si="46"/>
        <v>7010.9000000000005</v>
      </c>
      <c r="AN70" s="51">
        <f t="shared" si="43"/>
        <v>10</v>
      </c>
      <c r="AO70" s="23">
        <v>2</v>
      </c>
    </row>
    <row r="71" spans="2:41" ht="15" thickBot="1" x14ac:dyDescent="0.4">
      <c r="B71" s="223"/>
      <c r="C71" s="54" t="s">
        <v>15</v>
      </c>
      <c r="D71" s="35">
        <f>SUM(D62:D70)</f>
        <v>1111246</v>
      </c>
      <c r="E71" s="56">
        <f>SUM(E62:E70)</f>
        <v>450224.50000000006</v>
      </c>
      <c r="F71" s="37">
        <f>E71/D71*100</f>
        <v>40.51528644422568</v>
      </c>
      <c r="G71" s="57">
        <f>SUM(G62:G70)</f>
        <v>469662.39999999997</v>
      </c>
      <c r="H71" s="39">
        <f>G71/D71*100</f>
        <v>42.26448509150989</v>
      </c>
      <c r="I71" s="58">
        <f>SUM(I62:I70)</f>
        <v>136489.9</v>
      </c>
      <c r="J71" s="41">
        <f>I71/D71*100</f>
        <v>12.282599892373065</v>
      </c>
      <c r="K71" s="59">
        <f>SUM(K62:K70)</f>
        <v>54869.2</v>
      </c>
      <c r="L71" s="43">
        <f>K71/D71*100</f>
        <v>4.9376285718913717</v>
      </c>
      <c r="M71" s="141">
        <f>SUM(M62:M70)</f>
        <v>191359.1</v>
      </c>
      <c r="N71" s="45">
        <f>M71/D71*100</f>
        <v>17.220228464264441</v>
      </c>
      <c r="O71" s="107"/>
      <c r="Q71" s="35">
        <f>SUM(Q62:Q70)</f>
        <v>1111246</v>
      </c>
      <c r="R71" s="56">
        <f>SUM(R62:R70)</f>
        <v>299612.64999999997</v>
      </c>
      <c r="S71" s="37">
        <f>R71/Q71*100</f>
        <v>26.961865329548989</v>
      </c>
      <c r="T71" s="57">
        <f>SUM(T62:T70)</f>
        <v>497247.94999999995</v>
      </c>
      <c r="U71" s="39">
        <f>T71/Q71*100</f>
        <v>44.74688322837607</v>
      </c>
      <c r="V71" s="58">
        <f>SUM(V62:V70)</f>
        <v>229069.94999999998</v>
      </c>
      <c r="W71" s="41">
        <f>V71/Q71*100</f>
        <v>20.613792985531553</v>
      </c>
      <c r="X71" s="59">
        <f>SUM(X62:X70)</f>
        <v>85315.45</v>
      </c>
      <c r="Y71" s="43">
        <f>X71/Q71*100</f>
        <v>7.6774584565433752</v>
      </c>
      <c r="Z71" s="60">
        <f>SUM(Z62:Z70)</f>
        <v>314385.40000000002</v>
      </c>
      <c r="AA71" s="45">
        <f>Z71/Q71*100</f>
        <v>28.291251442074934</v>
      </c>
      <c r="AB71" s="107"/>
      <c r="AD71" s="35">
        <f>SUM(AD62:AD70)</f>
        <v>1111246</v>
      </c>
      <c r="AE71" s="56">
        <f>SUM(AE62:AE70)</f>
        <v>713162.99999999988</v>
      </c>
      <c r="AF71" s="37">
        <f>AE71/AD71*100</f>
        <v>64.176878926898269</v>
      </c>
      <c r="AG71" s="57">
        <f>SUM(AG62:AG70)</f>
        <v>273732.40000000002</v>
      </c>
      <c r="AH71" s="39">
        <f>AG71/AD71*100</f>
        <v>24.632925562836675</v>
      </c>
      <c r="AI71" s="58">
        <f>SUM(AI62:AI70)</f>
        <v>105832.70000000001</v>
      </c>
      <c r="AJ71" s="41">
        <f>AI71/AD71*100</f>
        <v>9.5237868122809903</v>
      </c>
      <c r="AK71" s="59">
        <f>SUM(AK62:AK70)</f>
        <v>18517.900000000001</v>
      </c>
      <c r="AL71" s="43">
        <f>AK71/AD71*100</f>
        <v>1.6664086979840649</v>
      </c>
      <c r="AM71" s="60">
        <f>SUM(AM62:AM70)</f>
        <v>124350.59999999999</v>
      </c>
      <c r="AN71" s="45">
        <f>AM71/AD71*100</f>
        <v>11.190195510265053</v>
      </c>
      <c r="AO71" s="107"/>
    </row>
    <row r="72" spans="2:41" x14ac:dyDescent="0.35">
      <c r="B72" s="222" t="s">
        <v>27</v>
      </c>
      <c r="C72" s="9" t="s">
        <v>130</v>
      </c>
      <c r="D72" s="9">
        <v>323105</v>
      </c>
      <c r="E72" s="152">
        <f t="shared" si="20"/>
        <v>193863</v>
      </c>
      <c r="F72" s="10">
        <v>60</v>
      </c>
      <c r="G72" s="155">
        <f t="shared" ref="G72:G82" si="56">H72/100*D72</f>
        <v>80776.25</v>
      </c>
      <c r="H72" s="11">
        <v>25</v>
      </c>
      <c r="I72" s="157">
        <f t="shared" ref="I72:I82" si="57">J72/100*D72</f>
        <v>32310.5</v>
      </c>
      <c r="J72" s="12">
        <v>10</v>
      </c>
      <c r="K72" s="159">
        <f t="shared" ref="K72:K82" si="58">L72/100*D72</f>
        <v>16155.25</v>
      </c>
      <c r="L72" s="13">
        <v>5</v>
      </c>
      <c r="M72" s="14">
        <f>I72+K72</f>
        <v>48465.75</v>
      </c>
      <c r="N72" s="15">
        <f t="shared" si="5"/>
        <v>15</v>
      </c>
      <c r="O72" s="23">
        <v>2</v>
      </c>
      <c r="Q72" s="9">
        <v>323105</v>
      </c>
      <c r="R72" s="152">
        <f t="shared" si="21"/>
        <v>161552.5</v>
      </c>
      <c r="S72" s="10">
        <v>50</v>
      </c>
      <c r="T72" s="155">
        <f t="shared" ref="T72:T82" si="59">U72/100*Q72</f>
        <v>113086.75</v>
      </c>
      <c r="U72" s="11">
        <v>35</v>
      </c>
      <c r="V72" s="157">
        <f t="shared" ref="V72:V82" si="60">W72/100*Q72</f>
        <v>32310.5</v>
      </c>
      <c r="W72" s="12">
        <v>10</v>
      </c>
      <c r="X72" s="159">
        <f t="shared" ref="X72:X82" si="61">Y72/100*Q72</f>
        <v>16155.25</v>
      </c>
      <c r="Y72" s="13">
        <v>5</v>
      </c>
      <c r="Z72" s="14">
        <f>V72+X72</f>
        <v>48465.75</v>
      </c>
      <c r="AA72" s="15">
        <f t="shared" ref="AA72:AA82" si="62">Y72+W72</f>
        <v>15</v>
      </c>
      <c r="AB72" s="23">
        <v>2</v>
      </c>
      <c r="AD72" s="9">
        <v>323105</v>
      </c>
      <c r="AE72" s="152">
        <f t="shared" si="22"/>
        <v>193863</v>
      </c>
      <c r="AF72" s="10">
        <v>60</v>
      </c>
      <c r="AG72" s="155">
        <f t="shared" ref="AG72:AG82" si="63">AH72/100*AD72</f>
        <v>113086.75</v>
      </c>
      <c r="AH72" s="11">
        <v>35</v>
      </c>
      <c r="AI72" s="157">
        <f t="shared" ref="AI72:AI82" si="64">AJ72/100*AD72</f>
        <v>16155.25</v>
      </c>
      <c r="AJ72" s="12">
        <v>5</v>
      </c>
      <c r="AK72" s="159">
        <f t="shared" ref="AK72:AK82" si="65">AL72/100*AD72</f>
        <v>0</v>
      </c>
      <c r="AL72" s="13">
        <v>0</v>
      </c>
      <c r="AM72" s="14">
        <f>AI72+AK72</f>
        <v>16155.25</v>
      </c>
      <c r="AN72" s="15">
        <f t="shared" ref="AN72:AN82" si="66">AL72+AJ72</f>
        <v>5</v>
      </c>
      <c r="AO72" s="23">
        <v>2</v>
      </c>
    </row>
    <row r="73" spans="2:41" x14ac:dyDescent="0.35">
      <c r="B73" s="223"/>
      <c r="C73" s="24" t="s">
        <v>131</v>
      </c>
      <c r="D73" s="24">
        <v>455275</v>
      </c>
      <c r="E73" s="152">
        <f t="shared" si="20"/>
        <v>295928.75</v>
      </c>
      <c r="F73" s="17">
        <v>65</v>
      </c>
      <c r="G73" s="155">
        <f t="shared" si="56"/>
        <v>113818.75</v>
      </c>
      <c r="H73" s="18">
        <v>25</v>
      </c>
      <c r="I73" s="157">
        <f t="shared" si="57"/>
        <v>45527.5</v>
      </c>
      <c r="J73" s="19">
        <v>10</v>
      </c>
      <c r="K73" s="159">
        <f t="shared" si="58"/>
        <v>0</v>
      </c>
      <c r="L73" s="20">
        <v>0</v>
      </c>
      <c r="M73" s="21">
        <f>I73+K73</f>
        <v>45527.5</v>
      </c>
      <c r="N73" s="22">
        <f t="shared" si="5"/>
        <v>10</v>
      </c>
      <c r="O73" s="23">
        <v>2</v>
      </c>
      <c r="Q73" s="24">
        <v>455275</v>
      </c>
      <c r="R73" s="152">
        <f t="shared" si="21"/>
        <v>250401.25000000003</v>
      </c>
      <c r="S73" s="17">
        <v>55</v>
      </c>
      <c r="T73" s="155">
        <f t="shared" si="59"/>
        <v>136582.5</v>
      </c>
      <c r="U73" s="18">
        <v>30</v>
      </c>
      <c r="V73" s="157">
        <f t="shared" si="60"/>
        <v>45527.5</v>
      </c>
      <c r="W73" s="19">
        <v>10</v>
      </c>
      <c r="X73" s="159">
        <f t="shared" si="61"/>
        <v>22763.75</v>
      </c>
      <c r="Y73" s="20">
        <v>5</v>
      </c>
      <c r="Z73" s="21">
        <f>V73+X73</f>
        <v>68291.25</v>
      </c>
      <c r="AA73" s="22">
        <f t="shared" si="62"/>
        <v>15</v>
      </c>
      <c r="AB73" s="23">
        <v>2</v>
      </c>
      <c r="AD73" s="24">
        <v>455275</v>
      </c>
      <c r="AE73" s="152">
        <f t="shared" si="22"/>
        <v>273165</v>
      </c>
      <c r="AF73" s="17">
        <v>60</v>
      </c>
      <c r="AG73" s="155">
        <f t="shared" si="63"/>
        <v>159346.25</v>
      </c>
      <c r="AH73" s="18">
        <v>35</v>
      </c>
      <c r="AI73" s="157">
        <f t="shared" si="64"/>
        <v>22763.75</v>
      </c>
      <c r="AJ73" s="19">
        <v>5</v>
      </c>
      <c r="AK73" s="159">
        <f t="shared" si="65"/>
        <v>0</v>
      </c>
      <c r="AL73" s="20">
        <v>0</v>
      </c>
      <c r="AM73" s="21">
        <f>AI73+AK73</f>
        <v>22763.75</v>
      </c>
      <c r="AN73" s="22">
        <f t="shared" si="66"/>
        <v>5</v>
      </c>
      <c r="AO73" s="23">
        <v>2</v>
      </c>
    </row>
    <row r="74" spans="2:41" x14ac:dyDescent="0.35">
      <c r="B74" s="223"/>
      <c r="C74" s="24" t="s">
        <v>132</v>
      </c>
      <c r="D74" s="24">
        <v>156713</v>
      </c>
      <c r="E74" s="152">
        <f t="shared" si="20"/>
        <v>62685.200000000004</v>
      </c>
      <c r="F74" s="17">
        <v>40</v>
      </c>
      <c r="G74" s="155">
        <f t="shared" si="56"/>
        <v>62685.200000000004</v>
      </c>
      <c r="H74" s="18">
        <v>40</v>
      </c>
      <c r="I74" s="157">
        <f t="shared" si="57"/>
        <v>15671.300000000001</v>
      </c>
      <c r="J74" s="19">
        <v>10</v>
      </c>
      <c r="K74" s="159">
        <f t="shared" si="58"/>
        <v>15671.300000000001</v>
      </c>
      <c r="L74" s="20">
        <v>10</v>
      </c>
      <c r="M74" s="21">
        <f t="shared" ref="M74:M82" si="67">I74+K74</f>
        <v>31342.600000000002</v>
      </c>
      <c r="N74" s="22">
        <f t="shared" ref="N74:N146" si="68">L74+J74</f>
        <v>20</v>
      </c>
      <c r="O74" s="25">
        <v>3</v>
      </c>
      <c r="Q74" s="24">
        <v>156713</v>
      </c>
      <c r="R74" s="152">
        <f t="shared" si="21"/>
        <v>47013.9</v>
      </c>
      <c r="S74" s="17">
        <v>30</v>
      </c>
      <c r="T74" s="155">
        <f t="shared" si="59"/>
        <v>70520.850000000006</v>
      </c>
      <c r="U74" s="18">
        <v>45</v>
      </c>
      <c r="V74" s="157">
        <f t="shared" si="60"/>
        <v>23506.95</v>
      </c>
      <c r="W74" s="19">
        <v>15</v>
      </c>
      <c r="X74" s="159">
        <f t="shared" si="61"/>
        <v>15671.300000000001</v>
      </c>
      <c r="Y74" s="20">
        <v>10</v>
      </c>
      <c r="Z74" s="21">
        <f t="shared" ref="Z74:Z82" si="69">V74+X74</f>
        <v>39178.25</v>
      </c>
      <c r="AA74" s="22">
        <f t="shared" si="62"/>
        <v>25</v>
      </c>
      <c r="AB74" s="25">
        <v>3</v>
      </c>
      <c r="AD74" s="24">
        <v>156713</v>
      </c>
      <c r="AE74" s="152">
        <f t="shared" si="22"/>
        <v>62685.200000000004</v>
      </c>
      <c r="AF74" s="17">
        <v>40</v>
      </c>
      <c r="AG74" s="155">
        <f t="shared" si="63"/>
        <v>62685.200000000004</v>
      </c>
      <c r="AH74" s="18">
        <v>40</v>
      </c>
      <c r="AI74" s="157">
        <f t="shared" si="64"/>
        <v>23506.95</v>
      </c>
      <c r="AJ74" s="19">
        <v>15</v>
      </c>
      <c r="AK74" s="159">
        <f t="shared" si="65"/>
        <v>7835.6500000000005</v>
      </c>
      <c r="AL74" s="20">
        <v>5</v>
      </c>
      <c r="AM74" s="21">
        <f t="shared" ref="AM74:AM82" si="70">AI74+AK74</f>
        <v>31342.600000000002</v>
      </c>
      <c r="AN74" s="22">
        <f t="shared" si="66"/>
        <v>20</v>
      </c>
      <c r="AO74" s="25">
        <v>3</v>
      </c>
    </row>
    <row r="75" spans="2:41" x14ac:dyDescent="0.35">
      <c r="B75" s="223"/>
      <c r="C75" s="24" t="s">
        <v>133</v>
      </c>
      <c r="D75" s="24">
        <v>121053</v>
      </c>
      <c r="E75" s="152">
        <f t="shared" si="20"/>
        <v>72631.8</v>
      </c>
      <c r="F75" s="17">
        <v>60</v>
      </c>
      <c r="G75" s="155">
        <f t="shared" si="56"/>
        <v>42368.549999999996</v>
      </c>
      <c r="H75" s="18">
        <v>35</v>
      </c>
      <c r="I75" s="157">
        <f t="shared" si="57"/>
        <v>6052.6500000000005</v>
      </c>
      <c r="J75" s="19">
        <v>5</v>
      </c>
      <c r="K75" s="159">
        <f t="shared" si="58"/>
        <v>0</v>
      </c>
      <c r="L75" s="20">
        <v>0</v>
      </c>
      <c r="M75" s="21">
        <f t="shared" si="67"/>
        <v>6052.6500000000005</v>
      </c>
      <c r="N75" s="22">
        <f t="shared" si="68"/>
        <v>5</v>
      </c>
      <c r="O75" s="23">
        <v>2</v>
      </c>
      <c r="Q75" s="24">
        <v>121053</v>
      </c>
      <c r="R75" s="152">
        <f t="shared" si="21"/>
        <v>66579.150000000009</v>
      </c>
      <c r="S75" s="17">
        <v>55</v>
      </c>
      <c r="T75" s="155">
        <f t="shared" si="59"/>
        <v>36315.9</v>
      </c>
      <c r="U75" s="18">
        <v>30</v>
      </c>
      <c r="V75" s="157">
        <f t="shared" si="60"/>
        <v>12105.300000000001</v>
      </c>
      <c r="W75" s="19">
        <v>10</v>
      </c>
      <c r="X75" s="159">
        <f t="shared" si="61"/>
        <v>6052.6500000000005</v>
      </c>
      <c r="Y75" s="20">
        <v>5</v>
      </c>
      <c r="Z75" s="21">
        <f t="shared" si="69"/>
        <v>18157.95</v>
      </c>
      <c r="AA75" s="22">
        <f t="shared" si="62"/>
        <v>15</v>
      </c>
      <c r="AB75" s="23">
        <v>2</v>
      </c>
      <c r="AD75" s="24">
        <v>121053</v>
      </c>
      <c r="AE75" s="152">
        <f t="shared" si="22"/>
        <v>72631.8</v>
      </c>
      <c r="AF75" s="17">
        <v>60</v>
      </c>
      <c r="AG75" s="155">
        <f t="shared" si="63"/>
        <v>42368.549999999996</v>
      </c>
      <c r="AH75" s="18">
        <v>35</v>
      </c>
      <c r="AI75" s="157">
        <f t="shared" si="64"/>
        <v>6052.6500000000005</v>
      </c>
      <c r="AJ75" s="19">
        <v>5</v>
      </c>
      <c r="AK75" s="159">
        <f t="shared" si="65"/>
        <v>0</v>
      </c>
      <c r="AL75" s="20">
        <v>0</v>
      </c>
      <c r="AM75" s="21">
        <f t="shared" si="70"/>
        <v>6052.6500000000005</v>
      </c>
      <c r="AN75" s="22">
        <f t="shared" si="66"/>
        <v>5</v>
      </c>
      <c r="AO75" s="23">
        <v>2</v>
      </c>
    </row>
    <row r="76" spans="2:41" x14ac:dyDescent="0.35">
      <c r="B76" s="223"/>
      <c r="C76" s="24" t="s">
        <v>134</v>
      </c>
      <c r="D76" s="24">
        <v>389329</v>
      </c>
      <c r="E76" s="152">
        <f t="shared" si="20"/>
        <v>136265.15</v>
      </c>
      <c r="F76" s="17">
        <v>35</v>
      </c>
      <c r="G76" s="155">
        <f t="shared" si="56"/>
        <v>155731.6</v>
      </c>
      <c r="H76" s="18">
        <v>40</v>
      </c>
      <c r="I76" s="157">
        <f t="shared" si="57"/>
        <v>58399.35</v>
      </c>
      <c r="J76" s="19">
        <v>15</v>
      </c>
      <c r="K76" s="159">
        <f t="shared" si="58"/>
        <v>38932.9</v>
      </c>
      <c r="L76" s="20">
        <v>10</v>
      </c>
      <c r="M76" s="21">
        <f t="shared" si="67"/>
        <v>97332.25</v>
      </c>
      <c r="N76" s="22">
        <f t="shared" si="68"/>
        <v>25</v>
      </c>
      <c r="O76" s="25">
        <v>3</v>
      </c>
      <c r="Q76" s="24">
        <v>389329</v>
      </c>
      <c r="R76" s="152">
        <f t="shared" si="21"/>
        <v>97332.25</v>
      </c>
      <c r="S76" s="17">
        <v>25</v>
      </c>
      <c r="T76" s="155">
        <f t="shared" si="59"/>
        <v>175198.05000000002</v>
      </c>
      <c r="U76" s="18">
        <v>45</v>
      </c>
      <c r="V76" s="157">
        <f t="shared" si="60"/>
        <v>77865.8</v>
      </c>
      <c r="W76" s="19">
        <v>20</v>
      </c>
      <c r="X76" s="159">
        <f t="shared" si="61"/>
        <v>38932.9</v>
      </c>
      <c r="Y76" s="20">
        <v>10</v>
      </c>
      <c r="Z76" s="21">
        <f t="shared" si="69"/>
        <v>116798.70000000001</v>
      </c>
      <c r="AA76" s="22">
        <f t="shared" si="62"/>
        <v>30</v>
      </c>
      <c r="AB76" s="25">
        <v>3</v>
      </c>
      <c r="AD76" s="24">
        <v>389329</v>
      </c>
      <c r="AE76" s="152">
        <f t="shared" si="22"/>
        <v>136265.15</v>
      </c>
      <c r="AF76" s="17">
        <v>35</v>
      </c>
      <c r="AG76" s="155">
        <f t="shared" si="63"/>
        <v>175198.05000000002</v>
      </c>
      <c r="AH76" s="18">
        <v>45</v>
      </c>
      <c r="AI76" s="157">
        <f t="shared" si="64"/>
        <v>38932.9</v>
      </c>
      <c r="AJ76" s="19">
        <v>10</v>
      </c>
      <c r="AK76" s="159">
        <f t="shared" si="65"/>
        <v>38932.9</v>
      </c>
      <c r="AL76" s="20">
        <v>10</v>
      </c>
      <c r="AM76" s="21">
        <f t="shared" si="70"/>
        <v>77865.8</v>
      </c>
      <c r="AN76" s="22">
        <f t="shared" si="66"/>
        <v>20</v>
      </c>
      <c r="AO76" s="25">
        <v>3</v>
      </c>
    </row>
    <row r="77" spans="2:41" x14ac:dyDescent="0.35">
      <c r="B77" s="223"/>
      <c r="C77" s="24" t="s">
        <v>135</v>
      </c>
      <c r="D77" s="24">
        <v>235820</v>
      </c>
      <c r="E77" s="152">
        <f t="shared" si="20"/>
        <v>106119</v>
      </c>
      <c r="F77" s="17">
        <v>45</v>
      </c>
      <c r="G77" s="155">
        <f t="shared" si="56"/>
        <v>82537</v>
      </c>
      <c r="H77" s="18">
        <v>35</v>
      </c>
      <c r="I77" s="157">
        <f t="shared" si="57"/>
        <v>35373</v>
      </c>
      <c r="J77" s="19">
        <v>15</v>
      </c>
      <c r="K77" s="159">
        <f t="shared" si="58"/>
        <v>11791</v>
      </c>
      <c r="L77" s="20">
        <v>5</v>
      </c>
      <c r="M77" s="21">
        <f t="shared" si="67"/>
        <v>47164</v>
      </c>
      <c r="N77" s="22">
        <f t="shared" si="68"/>
        <v>20</v>
      </c>
      <c r="O77" s="25">
        <v>3</v>
      </c>
      <c r="Q77" s="24">
        <v>235820</v>
      </c>
      <c r="R77" s="152">
        <f t="shared" si="21"/>
        <v>82537</v>
      </c>
      <c r="S77" s="17">
        <v>35</v>
      </c>
      <c r="T77" s="155">
        <f t="shared" si="59"/>
        <v>94328</v>
      </c>
      <c r="U77" s="18">
        <v>40</v>
      </c>
      <c r="V77" s="157">
        <f t="shared" si="60"/>
        <v>35373</v>
      </c>
      <c r="W77" s="19">
        <v>15</v>
      </c>
      <c r="X77" s="159">
        <f t="shared" si="61"/>
        <v>23582</v>
      </c>
      <c r="Y77" s="20">
        <v>10</v>
      </c>
      <c r="Z77" s="21">
        <f t="shared" si="69"/>
        <v>58955</v>
      </c>
      <c r="AA77" s="22">
        <f t="shared" si="62"/>
        <v>25</v>
      </c>
      <c r="AB77" s="25">
        <v>3</v>
      </c>
      <c r="AD77" s="24">
        <v>235820</v>
      </c>
      <c r="AE77" s="152">
        <f t="shared" si="22"/>
        <v>106119</v>
      </c>
      <c r="AF77" s="17">
        <v>45</v>
      </c>
      <c r="AG77" s="155">
        <f t="shared" si="63"/>
        <v>82537</v>
      </c>
      <c r="AH77" s="18">
        <v>35</v>
      </c>
      <c r="AI77" s="157">
        <f t="shared" si="64"/>
        <v>35373</v>
      </c>
      <c r="AJ77" s="19">
        <v>15</v>
      </c>
      <c r="AK77" s="159">
        <f t="shared" si="65"/>
        <v>11791</v>
      </c>
      <c r="AL77" s="20">
        <v>5</v>
      </c>
      <c r="AM77" s="21">
        <f t="shared" si="70"/>
        <v>47164</v>
      </c>
      <c r="AN77" s="22">
        <f t="shared" si="66"/>
        <v>20</v>
      </c>
      <c r="AO77" s="25">
        <v>3</v>
      </c>
    </row>
    <row r="78" spans="2:41" x14ac:dyDescent="0.35">
      <c r="B78" s="223"/>
      <c r="C78" s="24" t="s">
        <v>136</v>
      </c>
      <c r="D78" s="24">
        <v>150887</v>
      </c>
      <c r="E78" s="152">
        <f t="shared" si="20"/>
        <v>60354.8</v>
      </c>
      <c r="F78" s="17">
        <v>40</v>
      </c>
      <c r="G78" s="155">
        <f t="shared" si="56"/>
        <v>67899.150000000009</v>
      </c>
      <c r="H78" s="18">
        <v>45</v>
      </c>
      <c r="I78" s="157">
        <f t="shared" si="57"/>
        <v>15088.7</v>
      </c>
      <c r="J78" s="19">
        <v>10</v>
      </c>
      <c r="K78" s="159">
        <f t="shared" si="58"/>
        <v>7544.35</v>
      </c>
      <c r="L78" s="20">
        <v>5</v>
      </c>
      <c r="M78" s="21">
        <f t="shared" si="67"/>
        <v>22633.050000000003</v>
      </c>
      <c r="N78" s="22">
        <f t="shared" si="68"/>
        <v>15</v>
      </c>
      <c r="O78" s="23">
        <v>2</v>
      </c>
      <c r="Q78" s="24">
        <v>150887</v>
      </c>
      <c r="R78" s="152">
        <f t="shared" si="21"/>
        <v>52810.45</v>
      </c>
      <c r="S78" s="17">
        <v>35</v>
      </c>
      <c r="T78" s="155">
        <f t="shared" si="59"/>
        <v>67899.150000000009</v>
      </c>
      <c r="U78" s="18">
        <v>45</v>
      </c>
      <c r="V78" s="157">
        <f t="shared" si="60"/>
        <v>22633.05</v>
      </c>
      <c r="W78" s="19">
        <v>15</v>
      </c>
      <c r="X78" s="159">
        <f t="shared" si="61"/>
        <v>7544.35</v>
      </c>
      <c r="Y78" s="20">
        <v>5</v>
      </c>
      <c r="Z78" s="21">
        <f t="shared" si="69"/>
        <v>30177.4</v>
      </c>
      <c r="AA78" s="22">
        <f t="shared" si="62"/>
        <v>20</v>
      </c>
      <c r="AB78" s="25">
        <v>3</v>
      </c>
      <c r="AD78" s="24">
        <v>150887</v>
      </c>
      <c r="AE78" s="152">
        <f t="shared" si="22"/>
        <v>67899.150000000009</v>
      </c>
      <c r="AF78" s="17">
        <v>45</v>
      </c>
      <c r="AG78" s="155">
        <f t="shared" si="63"/>
        <v>60354.8</v>
      </c>
      <c r="AH78" s="18">
        <v>40</v>
      </c>
      <c r="AI78" s="157">
        <f t="shared" si="64"/>
        <v>15088.7</v>
      </c>
      <c r="AJ78" s="19">
        <v>10</v>
      </c>
      <c r="AK78" s="159">
        <f t="shared" si="65"/>
        <v>7544.35</v>
      </c>
      <c r="AL78" s="20">
        <v>5</v>
      </c>
      <c r="AM78" s="21">
        <f t="shared" si="70"/>
        <v>22633.050000000003</v>
      </c>
      <c r="AN78" s="22">
        <f t="shared" si="66"/>
        <v>15</v>
      </c>
      <c r="AO78" s="23">
        <v>2</v>
      </c>
    </row>
    <row r="79" spans="2:41" x14ac:dyDescent="0.35">
      <c r="B79" s="223"/>
      <c r="C79" s="24" t="s">
        <v>137</v>
      </c>
      <c r="D79" s="24">
        <v>208798</v>
      </c>
      <c r="E79" s="152">
        <f t="shared" si="20"/>
        <v>83519.200000000012</v>
      </c>
      <c r="F79" s="17">
        <v>40</v>
      </c>
      <c r="G79" s="155">
        <f t="shared" si="56"/>
        <v>93959.1</v>
      </c>
      <c r="H79" s="18">
        <v>45</v>
      </c>
      <c r="I79" s="157">
        <f t="shared" si="57"/>
        <v>20879.800000000003</v>
      </c>
      <c r="J79" s="19">
        <v>10</v>
      </c>
      <c r="K79" s="159">
        <f t="shared" si="58"/>
        <v>10439.900000000001</v>
      </c>
      <c r="L79" s="20">
        <v>5</v>
      </c>
      <c r="M79" s="21">
        <f t="shared" si="67"/>
        <v>31319.700000000004</v>
      </c>
      <c r="N79" s="22">
        <f t="shared" si="68"/>
        <v>15</v>
      </c>
      <c r="O79" s="23">
        <v>2</v>
      </c>
      <c r="Q79" s="24">
        <v>208798</v>
      </c>
      <c r="R79" s="152">
        <f t="shared" si="21"/>
        <v>73079.299999999988</v>
      </c>
      <c r="S79" s="17">
        <v>35</v>
      </c>
      <c r="T79" s="155">
        <f t="shared" si="59"/>
        <v>93959.1</v>
      </c>
      <c r="U79" s="18">
        <v>45</v>
      </c>
      <c r="V79" s="157">
        <f t="shared" si="60"/>
        <v>20879.800000000003</v>
      </c>
      <c r="W79" s="19">
        <v>10</v>
      </c>
      <c r="X79" s="159">
        <f t="shared" si="61"/>
        <v>20879.800000000003</v>
      </c>
      <c r="Y79" s="20">
        <v>10</v>
      </c>
      <c r="Z79" s="21">
        <f t="shared" si="69"/>
        <v>41759.600000000006</v>
      </c>
      <c r="AA79" s="22">
        <f t="shared" si="62"/>
        <v>20</v>
      </c>
      <c r="AB79" s="25">
        <v>3</v>
      </c>
      <c r="AD79" s="24">
        <v>208798</v>
      </c>
      <c r="AE79" s="152">
        <f t="shared" si="22"/>
        <v>93959.1</v>
      </c>
      <c r="AF79" s="17">
        <v>45</v>
      </c>
      <c r="AG79" s="155">
        <f t="shared" si="63"/>
        <v>83519.200000000012</v>
      </c>
      <c r="AH79" s="18">
        <v>40</v>
      </c>
      <c r="AI79" s="157">
        <f t="shared" si="64"/>
        <v>20879.800000000003</v>
      </c>
      <c r="AJ79" s="19">
        <v>10</v>
      </c>
      <c r="AK79" s="159">
        <f t="shared" si="65"/>
        <v>10439.900000000001</v>
      </c>
      <c r="AL79" s="20">
        <v>5</v>
      </c>
      <c r="AM79" s="21">
        <f t="shared" si="70"/>
        <v>31319.700000000004</v>
      </c>
      <c r="AN79" s="22">
        <f t="shared" si="66"/>
        <v>15</v>
      </c>
      <c r="AO79" s="23">
        <v>2</v>
      </c>
    </row>
    <row r="80" spans="2:41" x14ac:dyDescent="0.35">
      <c r="B80" s="223"/>
      <c r="C80" s="24" t="s">
        <v>138</v>
      </c>
      <c r="D80" s="24">
        <v>140078</v>
      </c>
      <c r="E80" s="152">
        <f t="shared" si="20"/>
        <v>49027.299999999996</v>
      </c>
      <c r="F80" s="17">
        <v>35</v>
      </c>
      <c r="G80" s="155">
        <f t="shared" si="56"/>
        <v>63035.1</v>
      </c>
      <c r="H80" s="18">
        <v>45</v>
      </c>
      <c r="I80" s="157">
        <f t="shared" si="57"/>
        <v>14007.800000000001</v>
      </c>
      <c r="J80" s="19">
        <v>10</v>
      </c>
      <c r="K80" s="159">
        <f t="shared" si="58"/>
        <v>14007.800000000001</v>
      </c>
      <c r="L80" s="20">
        <v>10</v>
      </c>
      <c r="M80" s="21">
        <f t="shared" si="67"/>
        <v>28015.600000000002</v>
      </c>
      <c r="N80" s="22">
        <f t="shared" si="68"/>
        <v>20</v>
      </c>
      <c r="O80" s="25">
        <v>3</v>
      </c>
      <c r="Q80" s="24">
        <v>140078</v>
      </c>
      <c r="R80" s="152">
        <f t="shared" si="21"/>
        <v>42023.4</v>
      </c>
      <c r="S80" s="17">
        <v>30</v>
      </c>
      <c r="T80" s="155">
        <f t="shared" si="59"/>
        <v>63035.1</v>
      </c>
      <c r="U80" s="18">
        <v>45</v>
      </c>
      <c r="V80" s="157">
        <f t="shared" si="60"/>
        <v>21011.7</v>
      </c>
      <c r="W80" s="19">
        <v>15</v>
      </c>
      <c r="X80" s="159">
        <f t="shared" si="61"/>
        <v>14007.800000000001</v>
      </c>
      <c r="Y80" s="20">
        <v>10</v>
      </c>
      <c r="Z80" s="21">
        <f t="shared" si="69"/>
        <v>35019.5</v>
      </c>
      <c r="AA80" s="22">
        <f t="shared" si="62"/>
        <v>25</v>
      </c>
      <c r="AB80" s="25">
        <v>3</v>
      </c>
      <c r="AD80" s="24">
        <v>140078</v>
      </c>
      <c r="AE80" s="152">
        <f t="shared" si="22"/>
        <v>49027.299999999996</v>
      </c>
      <c r="AF80" s="17">
        <v>35</v>
      </c>
      <c r="AG80" s="155">
        <f t="shared" si="63"/>
        <v>63035.1</v>
      </c>
      <c r="AH80" s="18">
        <v>45</v>
      </c>
      <c r="AI80" s="157">
        <f t="shared" si="64"/>
        <v>21011.7</v>
      </c>
      <c r="AJ80" s="19">
        <v>15</v>
      </c>
      <c r="AK80" s="159">
        <f t="shared" si="65"/>
        <v>7003.9000000000005</v>
      </c>
      <c r="AL80" s="20">
        <v>5</v>
      </c>
      <c r="AM80" s="21">
        <f t="shared" si="70"/>
        <v>28015.600000000002</v>
      </c>
      <c r="AN80" s="22">
        <f t="shared" si="66"/>
        <v>20</v>
      </c>
      <c r="AO80" s="25">
        <v>3</v>
      </c>
    </row>
    <row r="81" spans="2:41" x14ac:dyDescent="0.35">
      <c r="B81" s="223"/>
      <c r="C81" s="24" t="s">
        <v>139</v>
      </c>
      <c r="D81" s="24">
        <v>419357</v>
      </c>
      <c r="E81" s="152">
        <f t="shared" si="20"/>
        <v>167742.80000000002</v>
      </c>
      <c r="F81" s="17">
        <v>40</v>
      </c>
      <c r="G81" s="155">
        <f t="shared" si="56"/>
        <v>167742.80000000002</v>
      </c>
      <c r="H81" s="18">
        <v>40</v>
      </c>
      <c r="I81" s="157">
        <f t="shared" si="57"/>
        <v>41935.700000000004</v>
      </c>
      <c r="J81" s="19">
        <v>10</v>
      </c>
      <c r="K81" s="159">
        <f t="shared" si="58"/>
        <v>41935.700000000004</v>
      </c>
      <c r="L81" s="20">
        <v>10</v>
      </c>
      <c r="M81" s="21">
        <f t="shared" si="67"/>
        <v>83871.400000000009</v>
      </c>
      <c r="N81" s="22">
        <f t="shared" si="68"/>
        <v>20</v>
      </c>
      <c r="O81" s="25">
        <v>3</v>
      </c>
      <c r="Q81" s="24">
        <v>419357</v>
      </c>
      <c r="R81" s="152">
        <f t="shared" si="21"/>
        <v>125807.09999999999</v>
      </c>
      <c r="S81" s="17">
        <v>30</v>
      </c>
      <c r="T81" s="155">
        <f t="shared" si="59"/>
        <v>188710.65</v>
      </c>
      <c r="U81" s="18">
        <v>45</v>
      </c>
      <c r="V81" s="157">
        <f t="shared" si="60"/>
        <v>62903.549999999996</v>
      </c>
      <c r="W81" s="19">
        <v>15</v>
      </c>
      <c r="X81" s="159">
        <f t="shared" si="61"/>
        <v>41935.700000000004</v>
      </c>
      <c r="Y81" s="20">
        <v>10</v>
      </c>
      <c r="Z81" s="21">
        <f t="shared" si="69"/>
        <v>104839.25</v>
      </c>
      <c r="AA81" s="22">
        <f t="shared" si="62"/>
        <v>25</v>
      </c>
      <c r="AB81" s="25">
        <v>3</v>
      </c>
      <c r="AD81" s="24">
        <v>419357</v>
      </c>
      <c r="AE81" s="152">
        <f t="shared" si="22"/>
        <v>167742.80000000002</v>
      </c>
      <c r="AF81" s="17">
        <v>40</v>
      </c>
      <c r="AG81" s="155">
        <f t="shared" si="63"/>
        <v>167742.80000000002</v>
      </c>
      <c r="AH81" s="18">
        <v>40</v>
      </c>
      <c r="AI81" s="157">
        <f t="shared" si="64"/>
        <v>62903.549999999996</v>
      </c>
      <c r="AJ81" s="19">
        <v>15</v>
      </c>
      <c r="AK81" s="159">
        <f t="shared" si="65"/>
        <v>20967.850000000002</v>
      </c>
      <c r="AL81" s="20">
        <v>5</v>
      </c>
      <c r="AM81" s="21">
        <f t="shared" si="70"/>
        <v>83871.399999999994</v>
      </c>
      <c r="AN81" s="22">
        <f t="shared" si="66"/>
        <v>20</v>
      </c>
      <c r="AO81" s="25">
        <v>3</v>
      </c>
    </row>
    <row r="82" spans="2:41" s="55" customFormat="1" x14ac:dyDescent="0.35">
      <c r="B82" s="223"/>
      <c r="C82" s="24" t="s">
        <v>140</v>
      </c>
      <c r="D82" s="24">
        <v>129144</v>
      </c>
      <c r="E82" s="152">
        <f t="shared" si="20"/>
        <v>58114.8</v>
      </c>
      <c r="F82" s="47">
        <v>45</v>
      </c>
      <c r="G82" s="155">
        <f t="shared" si="56"/>
        <v>58114.8</v>
      </c>
      <c r="H82" s="48">
        <v>45</v>
      </c>
      <c r="I82" s="157">
        <f t="shared" si="57"/>
        <v>12914.400000000001</v>
      </c>
      <c r="J82" s="49">
        <v>10</v>
      </c>
      <c r="K82" s="159">
        <f t="shared" si="58"/>
        <v>0</v>
      </c>
      <c r="L82" s="30">
        <v>0</v>
      </c>
      <c r="M82" s="50">
        <f t="shared" si="67"/>
        <v>12914.400000000001</v>
      </c>
      <c r="N82" s="51">
        <f t="shared" si="68"/>
        <v>10</v>
      </c>
      <c r="O82" s="23">
        <v>2</v>
      </c>
      <c r="P82"/>
      <c r="Q82" s="24">
        <v>129144</v>
      </c>
      <c r="R82" s="152">
        <f t="shared" si="21"/>
        <v>51657.600000000006</v>
      </c>
      <c r="S82" s="47">
        <v>40</v>
      </c>
      <c r="T82" s="155">
        <f t="shared" si="59"/>
        <v>58114.8</v>
      </c>
      <c r="U82" s="48">
        <v>45</v>
      </c>
      <c r="V82" s="157">
        <f t="shared" si="60"/>
        <v>12914.400000000001</v>
      </c>
      <c r="W82" s="49">
        <v>10</v>
      </c>
      <c r="X82" s="159">
        <f t="shared" si="61"/>
        <v>6457.2000000000007</v>
      </c>
      <c r="Y82" s="30">
        <v>5</v>
      </c>
      <c r="Z82" s="50">
        <f t="shared" si="69"/>
        <v>19371.600000000002</v>
      </c>
      <c r="AA82" s="51">
        <f t="shared" si="62"/>
        <v>15</v>
      </c>
      <c r="AB82" s="131">
        <v>2</v>
      </c>
      <c r="AC82"/>
      <c r="AD82" s="24">
        <v>129144</v>
      </c>
      <c r="AE82" s="152">
        <f t="shared" si="22"/>
        <v>64572</v>
      </c>
      <c r="AF82" s="47">
        <v>50</v>
      </c>
      <c r="AG82" s="155">
        <f t="shared" si="63"/>
        <v>51657.600000000006</v>
      </c>
      <c r="AH82" s="48">
        <v>40</v>
      </c>
      <c r="AI82" s="157">
        <f t="shared" si="64"/>
        <v>12914.400000000001</v>
      </c>
      <c r="AJ82" s="49">
        <v>10</v>
      </c>
      <c r="AK82" s="159">
        <f t="shared" si="65"/>
        <v>0</v>
      </c>
      <c r="AL82" s="30">
        <v>0</v>
      </c>
      <c r="AM82" s="50">
        <f t="shared" si="70"/>
        <v>12914.400000000001</v>
      </c>
      <c r="AN82" s="51">
        <f t="shared" si="66"/>
        <v>10</v>
      </c>
      <c r="AO82" s="131">
        <v>2</v>
      </c>
    </row>
    <row r="83" spans="2:41" ht="15" thickBot="1" x14ac:dyDescent="0.4">
      <c r="B83" s="224"/>
      <c r="C83" s="54" t="s">
        <v>15</v>
      </c>
      <c r="D83" s="35">
        <f>SUM(D72:D82)</f>
        <v>2729559</v>
      </c>
      <c r="E83" s="74">
        <f>SUM(E72:E82)</f>
        <v>1286251.8000000003</v>
      </c>
      <c r="F83" s="37">
        <f>E83/D83*100</f>
        <v>47.123062736507997</v>
      </c>
      <c r="G83" s="75">
        <f>SUM(G72:G82)</f>
        <v>988668.3</v>
      </c>
      <c r="H83" s="39">
        <f>G83/D83*100</f>
        <v>36.220807097410237</v>
      </c>
      <c r="I83" s="76">
        <f>SUM(I72:I82)</f>
        <v>298160.7</v>
      </c>
      <c r="J83" s="41">
        <f>I83/D83*100</f>
        <v>10.923401912177022</v>
      </c>
      <c r="K83" s="77">
        <f>SUM(K72:K82)</f>
        <v>156478.20000000001</v>
      </c>
      <c r="L83" s="43">
        <f>K83/D83*100</f>
        <v>5.7327282539047522</v>
      </c>
      <c r="M83" s="83">
        <f>SUM(M72:M82)</f>
        <v>454638.9</v>
      </c>
      <c r="N83" s="45">
        <f>M83/D83*100</f>
        <v>16.656130166081777</v>
      </c>
      <c r="O83" s="107"/>
      <c r="Q83" s="35">
        <f>SUM(Q72:Q82)</f>
        <v>2729559</v>
      </c>
      <c r="R83" s="74">
        <f>SUM(R72:R82)</f>
        <v>1050793.9000000001</v>
      </c>
      <c r="S83" s="37">
        <f>R83/Q83*100</f>
        <v>38.49683776756612</v>
      </c>
      <c r="T83" s="75">
        <f>SUM(T72:T82)</f>
        <v>1097750.8500000001</v>
      </c>
      <c r="U83" s="39">
        <f>T83/Q83*100</f>
        <v>40.217150462767066</v>
      </c>
      <c r="V83" s="76">
        <f>SUM(V72:V82)</f>
        <v>367031.55</v>
      </c>
      <c r="W83" s="41">
        <f>V83/Q83*100</f>
        <v>13.446551256082026</v>
      </c>
      <c r="X83" s="77">
        <f>SUM(X72:X82)</f>
        <v>213982.7</v>
      </c>
      <c r="Y83" s="43">
        <f>X83/Q83*100</f>
        <v>7.839460513584795</v>
      </c>
      <c r="Z83" s="78">
        <f>SUM(Z72:Z82)</f>
        <v>581014.25</v>
      </c>
      <c r="AA83" s="45">
        <f>Z83/Q83*100</f>
        <v>21.286011769666821</v>
      </c>
      <c r="AB83" s="107"/>
      <c r="AD83" s="35">
        <f>SUM(AD72:AD82)</f>
        <v>2729559</v>
      </c>
      <c r="AE83" s="74">
        <f>SUM(AE72:AE82)</f>
        <v>1287929.5</v>
      </c>
      <c r="AF83" s="37">
        <f>AE83/AD83*100</f>
        <v>47.184526877785018</v>
      </c>
      <c r="AG83" s="75">
        <f>SUM(AG72:AG82)</f>
        <v>1061531.3</v>
      </c>
      <c r="AH83" s="39">
        <f>AG83/AD83*100</f>
        <v>38.890212668053707</v>
      </c>
      <c r="AI83" s="76">
        <f>SUM(AI72:AI82)</f>
        <v>275582.65000000002</v>
      </c>
      <c r="AJ83" s="41">
        <f>AI83/AD83*100</f>
        <v>10.096233494128541</v>
      </c>
      <c r="AK83" s="77">
        <f>SUM(AK72:AK82)</f>
        <v>104515.55000000002</v>
      </c>
      <c r="AL83" s="43">
        <f>AK83/AD83*100</f>
        <v>3.8290269600327385</v>
      </c>
      <c r="AM83" s="78">
        <f>SUM(AM72:AM82)</f>
        <v>380098.19999999995</v>
      </c>
      <c r="AN83" s="45">
        <f>AM83/AD83*100</f>
        <v>13.925260454161275</v>
      </c>
      <c r="AO83" s="107"/>
    </row>
    <row r="84" spans="2:41" x14ac:dyDescent="0.35">
      <c r="B84" s="222" t="s">
        <v>28</v>
      </c>
      <c r="C84" s="9" t="s">
        <v>29</v>
      </c>
      <c r="D84" s="9">
        <v>86397</v>
      </c>
      <c r="E84" s="152">
        <f t="shared" si="20"/>
        <v>25919.1</v>
      </c>
      <c r="F84" s="10">
        <v>30</v>
      </c>
      <c r="G84" s="155">
        <f t="shared" ref="G84:G93" si="71">H84/100*D84</f>
        <v>38878.65</v>
      </c>
      <c r="H84" s="11">
        <v>45</v>
      </c>
      <c r="I84" s="157">
        <f t="shared" ref="I84:I93" si="72">J84/100*D84</f>
        <v>12959.55</v>
      </c>
      <c r="J84" s="12">
        <v>15</v>
      </c>
      <c r="K84" s="159">
        <f t="shared" ref="K84:K93" si="73">L84/100*D84</f>
        <v>8639.7000000000007</v>
      </c>
      <c r="L84" s="13">
        <v>10</v>
      </c>
      <c r="M84" s="14">
        <f>I84+K84</f>
        <v>21599.25</v>
      </c>
      <c r="N84" s="15">
        <f t="shared" si="68"/>
        <v>25</v>
      </c>
      <c r="O84" s="25">
        <v>3</v>
      </c>
      <c r="Q84" s="9">
        <v>86397</v>
      </c>
      <c r="R84" s="152">
        <f t="shared" si="21"/>
        <v>21599.25</v>
      </c>
      <c r="S84" s="10">
        <v>25</v>
      </c>
      <c r="T84" s="155">
        <f t="shared" ref="T84:T93" si="74">U84/100*Q84</f>
        <v>38878.65</v>
      </c>
      <c r="U84" s="11">
        <v>45</v>
      </c>
      <c r="V84" s="157">
        <f t="shared" ref="V84:V93" si="75">W84/100*Q84</f>
        <v>17279.400000000001</v>
      </c>
      <c r="W84" s="12">
        <v>20</v>
      </c>
      <c r="X84" s="159">
        <f t="shared" ref="X84:X93" si="76">Y84/100*Q84</f>
        <v>8639.7000000000007</v>
      </c>
      <c r="Y84" s="13">
        <v>10</v>
      </c>
      <c r="Z84" s="14">
        <f>V84+X84</f>
        <v>25919.100000000002</v>
      </c>
      <c r="AA84" s="15">
        <f t="shared" ref="AA84:AA93" si="77">Y84+W84</f>
        <v>30</v>
      </c>
      <c r="AB84" s="25">
        <v>3</v>
      </c>
      <c r="AD84" s="9">
        <v>86397</v>
      </c>
      <c r="AE84" s="152">
        <f t="shared" si="22"/>
        <v>34558.800000000003</v>
      </c>
      <c r="AF84" s="10">
        <v>40</v>
      </c>
      <c r="AG84" s="155">
        <f t="shared" ref="AG84:AG93" si="78">AH84/100*AD84</f>
        <v>34558.800000000003</v>
      </c>
      <c r="AH84" s="11">
        <v>40</v>
      </c>
      <c r="AI84" s="157">
        <f t="shared" ref="AI84:AI93" si="79">AJ84/100*AD84</f>
        <v>12959.55</v>
      </c>
      <c r="AJ84" s="12">
        <v>15</v>
      </c>
      <c r="AK84" s="159">
        <f t="shared" ref="AK84:AK93" si="80">AL84/100*AD84</f>
        <v>4319.8500000000004</v>
      </c>
      <c r="AL84" s="13">
        <v>5</v>
      </c>
      <c r="AM84" s="14">
        <f>AI84+AK84</f>
        <v>17279.400000000001</v>
      </c>
      <c r="AN84" s="15">
        <f t="shared" ref="AN84:AN93" si="81">AL84+AJ84</f>
        <v>20</v>
      </c>
      <c r="AO84" s="25">
        <v>3</v>
      </c>
    </row>
    <row r="85" spans="2:41" x14ac:dyDescent="0.35">
      <c r="B85" s="223"/>
      <c r="C85" s="24" t="s">
        <v>141</v>
      </c>
      <c r="D85" s="24">
        <v>129120</v>
      </c>
      <c r="E85" s="152">
        <f t="shared" si="20"/>
        <v>45192</v>
      </c>
      <c r="F85" s="17">
        <v>35</v>
      </c>
      <c r="G85" s="155">
        <f t="shared" si="71"/>
        <v>58104</v>
      </c>
      <c r="H85" s="18">
        <v>45</v>
      </c>
      <c r="I85" s="157">
        <f t="shared" si="72"/>
        <v>12912</v>
      </c>
      <c r="J85" s="19">
        <v>10</v>
      </c>
      <c r="K85" s="159">
        <f t="shared" si="73"/>
        <v>12912</v>
      </c>
      <c r="L85" s="20">
        <v>10</v>
      </c>
      <c r="M85" s="21">
        <f>I85+K85</f>
        <v>25824</v>
      </c>
      <c r="N85" s="22">
        <f t="shared" si="68"/>
        <v>20</v>
      </c>
      <c r="O85" s="25">
        <v>3</v>
      </c>
      <c r="Q85" s="24">
        <v>129120</v>
      </c>
      <c r="R85" s="152">
        <f t="shared" si="21"/>
        <v>32280</v>
      </c>
      <c r="S85" s="17">
        <v>25</v>
      </c>
      <c r="T85" s="155">
        <f t="shared" si="74"/>
        <v>64560</v>
      </c>
      <c r="U85" s="18">
        <v>50</v>
      </c>
      <c r="V85" s="157">
        <f t="shared" si="75"/>
        <v>19368</v>
      </c>
      <c r="W85" s="19">
        <v>15</v>
      </c>
      <c r="X85" s="159">
        <f t="shared" si="76"/>
        <v>12912</v>
      </c>
      <c r="Y85" s="20">
        <v>10</v>
      </c>
      <c r="Z85" s="21">
        <f>V85+X85</f>
        <v>32280</v>
      </c>
      <c r="AA85" s="22">
        <f t="shared" si="77"/>
        <v>25</v>
      </c>
      <c r="AB85" s="25">
        <v>3</v>
      </c>
      <c r="AD85" s="24">
        <v>129120</v>
      </c>
      <c r="AE85" s="152">
        <f t="shared" si="22"/>
        <v>51648</v>
      </c>
      <c r="AF85" s="17">
        <v>40</v>
      </c>
      <c r="AG85" s="155">
        <f t="shared" si="78"/>
        <v>51648</v>
      </c>
      <c r="AH85" s="18">
        <v>40</v>
      </c>
      <c r="AI85" s="157">
        <f t="shared" si="79"/>
        <v>19368</v>
      </c>
      <c r="AJ85" s="19">
        <v>15</v>
      </c>
      <c r="AK85" s="159">
        <f t="shared" si="80"/>
        <v>6456</v>
      </c>
      <c r="AL85" s="20">
        <v>5</v>
      </c>
      <c r="AM85" s="21">
        <f>AI85+AK85</f>
        <v>25824</v>
      </c>
      <c r="AN85" s="22">
        <f t="shared" si="81"/>
        <v>20</v>
      </c>
      <c r="AO85" s="25">
        <v>3</v>
      </c>
    </row>
    <row r="86" spans="2:41" x14ac:dyDescent="0.35">
      <c r="B86" s="223"/>
      <c r="C86" s="24" t="s">
        <v>142</v>
      </c>
      <c r="D86" s="24">
        <v>65569</v>
      </c>
      <c r="E86" s="152">
        <f t="shared" ref="E86:E93" si="82">F86/100*D86</f>
        <v>26227.600000000002</v>
      </c>
      <c r="F86" s="17">
        <v>40</v>
      </c>
      <c r="G86" s="155">
        <f t="shared" si="71"/>
        <v>26227.600000000002</v>
      </c>
      <c r="H86" s="18">
        <v>40</v>
      </c>
      <c r="I86" s="157">
        <f t="shared" si="72"/>
        <v>6556.9000000000005</v>
      </c>
      <c r="J86" s="19">
        <v>10</v>
      </c>
      <c r="K86" s="159">
        <f t="shared" si="73"/>
        <v>6556.9000000000005</v>
      </c>
      <c r="L86" s="20">
        <v>10</v>
      </c>
      <c r="M86" s="21">
        <f t="shared" ref="M86:M93" si="83">I86+K86</f>
        <v>13113.800000000001</v>
      </c>
      <c r="N86" s="22">
        <f t="shared" si="68"/>
        <v>20</v>
      </c>
      <c r="O86" s="25">
        <v>3</v>
      </c>
      <c r="Q86" s="24">
        <v>65569</v>
      </c>
      <c r="R86" s="152">
        <f t="shared" ref="R86:R93" si="84">S86/100*Q86</f>
        <v>19670.7</v>
      </c>
      <c r="S86" s="17">
        <v>30</v>
      </c>
      <c r="T86" s="155">
        <f t="shared" si="74"/>
        <v>29506.05</v>
      </c>
      <c r="U86" s="18">
        <v>45</v>
      </c>
      <c r="V86" s="157">
        <f t="shared" si="75"/>
        <v>9835.35</v>
      </c>
      <c r="W86" s="19">
        <v>15</v>
      </c>
      <c r="X86" s="159">
        <f t="shared" si="76"/>
        <v>6556.9000000000005</v>
      </c>
      <c r="Y86" s="20">
        <v>10</v>
      </c>
      <c r="Z86" s="21">
        <f t="shared" ref="Z86:Z93" si="85">V86+X86</f>
        <v>16392.25</v>
      </c>
      <c r="AA86" s="22">
        <f t="shared" si="77"/>
        <v>25</v>
      </c>
      <c r="AB86" s="25">
        <v>3</v>
      </c>
      <c r="AD86" s="24">
        <v>65569</v>
      </c>
      <c r="AE86" s="152">
        <f t="shared" ref="AE86:AE93" si="86">AF86/100*AD86</f>
        <v>26227.600000000002</v>
      </c>
      <c r="AF86" s="17">
        <v>40</v>
      </c>
      <c r="AG86" s="155">
        <f t="shared" si="78"/>
        <v>26227.600000000002</v>
      </c>
      <c r="AH86" s="18">
        <v>40</v>
      </c>
      <c r="AI86" s="157">
        <f t="shared" si="79"/>
        <v>9835.35</v>
      </c>
      <c r="AJ86" s="19">
        <v>15</v>
      </c>
      <c r="AK86" s="159">
        <f t="shared" si="80"/>
        <v>3278.4500000000003</v>
      </c>
      <c r="AL86" s="20">
        <v>5</v>
      </c>
      <c r="AM86" s="21">
        <f t="shared" ref="AM86:AM93" si="87">AI86+AK86</f>
        <v>13113.800000000001</v>
      </c>
      <c r="AN86" s="22">
        <f t="shared" si="81"/>
        <v>20</v>
      </c>
      <c r="AO86" s="25">
        <v>3</v>
      </c>
    </row>
    <row r="87" spans="2:41" x14ac:dyDescent="0.35">
      <c r="B87" s="223"/>
      <c r="C87" s="24" t="s">
        <v>30</v>
      </c>
      <c r="D87" s="24">
        <v>28573</v>
      </c>
      <c r="E87" s="152">
        <f t="shared" si="82"/>
        <v>5714.6</v>
      </c>
      <c r="F87" s="17">
        <v>20</v>
      </c>
      <c r="G87" s="155">
        <f t="shared" si="71"/>
        <v>10000.549999999999</v>
      </c>
      <c r="H87" s="18">
        <v>35</v>
      </c>
      <c r="I87" s="157">
        <f t="shared" si="72"/>
        <v>7143.25</v>
      </c>
      <c r="J87" s="19">
        <v>25</v>
      </c>
      <c r="K87" s="159">
        <f t="shared" si="73"/>
        <v>5714.6</v>
      </c>
      <c r="L87" s="20">
        <v>20</v>
      </c>
      <c r="M87" s="21">
        <f t="shared" si="83"/>
        <v>12857.85</v>
      </c>
      <c r="N87" s="22">
        <f t="shared" si="68"/>
        <v>45</v>
      </c>
      <c r="O87" s="61">
        <v>4</v>
      </c>
      <c r="Q87" s="24">
        <v>28573</v>
      </c>
      <c r="R87" s="152">
        <f t="shared" si="84"/>
        <v>7143.25</v>
      </c>
      <c r="S87" s="17">
        <v>25</v>
      </c>
      <c r="T87" s="155">
        <f t="shared" si="74"/>
        <v>10000.549999999999</v>
      </c>
      <c r="U87" s="18">
        <v>35</v>
      </c>
      <c r="V87" s="157">
        <f t="shared" si="75"/>
        <v>5714.6</v>
      </c>
      <c r="W87" s="19">
        <v>20</v>
      </c>
      <c r="X87" s="159">
        <f t="shared" si="76"/>
        <v>5714.6</v>
      </c>
      <c r="Y87" s="20">
        <v>20</v>
      </c>
      <c r="Z87" s="21">
        <f t="shared" si="85"/>
        <v>11429.2</v>
      </c>
      <c r="AA87" s="22">
        <f t="shared" si="77"/>
        <v>40</v>
      </c>
      <c r="AB87" s="61">
        <v>4</v>
      </c>
      <c r="AD87" s="24">
        <v>28573</v>
      </c>
      <c r="AE87" s="152">
        <f t="shared" si="86"/>
        <v>8571.9</v>
      </c>
      <c r="AF87" s="17">
        <v>30</v>
      </c>
      <c r="AG87" s="155">
        <f t="shared" si="78"/>
        <v>12857.85</v>
      </c>
      <c r="AH87" s="18">
        <v>45</v>
      </c>
      <c r="AI87" s="157">
        <f t="shared" si="79"/>
        <v>4285.95</v>
      </c>
      <c r="AJ87" s="19">
        <v>15</v>
      </c>
      <c r="AK87" s="159">
        <f t="shared" si="80"/>
        <v>2857.3</v>
      </c>
      <c r="AL87" s="20">
        <v>10</v>
      </c>
      <c r="AM87" s="21">
        <f t="shared" si="87"/>
        <v>7143.25</v>
      </c>
      <c r="AN87" s="22">
        <f t="shared" si="81"/>
        <v>25</v>
      </c>
      <c r="AO87" s="25">
        <v>3</v>
      </c>
    </row>
    <row r="88" spans="2:41" x14ac:dyDescent="0.35">
      <c r="B88" s="223"/>
      <c r="C88" s="24" t="s">
        <v>31</v>
      </c>
      <c r="D88" s="24">
        <v>320769</v>
      </c>
      <c r="E88" s="152">
        <f t="shared" si="82"/>
        <v>128307.6</v>
      </c>
      <c r="F88" s="17">
        <v>40</v>
      </c>
      <c r="G88" s="155">
        <f t="shared" si="71"/>
        <v>128307.6</v>
      </c>
      <c r="H88" s="18">
        <v>40</v>
      </c>
      <c r="I88" s="157">
        <f t="shared" si="72"/>
        <v>48115.35</v>
      </c>
      <c r="J88" s="19">
        <v>15</v>
      </c>
      <c r="K88" s="159">
        <f t="shared" si="73"/>
        <v>16038.45</v>
      </c>
      <c r="L88" s="20">
        <v>5</v>
      </c>
      <c r="M88" s="21">
        <f t="shared" si="83"/>
        <v>64153.8</v>
      </c>
      <c r="N88" s="22">
        <f t="shared" si="68"/>
        <v>20</v>
      </c>
      <c r="O88" s="25">
        <v>3</v>
      </c>
      <c r="Q88" s="24">
        <v>320769</v>
      </c>
      <c r="R88" s="152">
        <f t="shared" si="84"/>
        <v>80192.25</v>
      </c>
      <c r="S88" s="17">
        <v>25</v>
      </c>
      <c r="T88" s="155">
        <f t="shared" si="74"/>
        <v>160384.5</v>
      </c>
      <c r="U88" s="18">
        <v>50</v>
      </c>
      <c r="V88" s="157">
        <f t="shared" si="75"/>
        <v>64153.8</v>
      </c>
      <c r="W88" s="19">
        <v>20</v>
      </c>
      <c r="X88" s="159">
        <f t="shared" si="76"/>
        <v>16038.45</v>
      </c>
      <c r="Y88" s="20">
        <v>5</v>
      </c>
      <c r="Z88" s="21">
        <f t="shared" si="85"/>
        <v>80192.25</v>
      </c>
      <c r="AA88" s="22">
        <f t="shared" si="77"/>
        <v>25</v>
      </c>
      <c r="AB88" s="25">
        <v>3</v>
      </c>
      <c r="AD88" s="24">
        <v>320769</v>
      </c>
      <c r="AE88" s="152">
        <f t="shared" si="86"/>
        <v>112269.15</v>
      </c>
      <c r="AF88" s="17">
        <v>35</v>
      </c>
      <c r="AG88" s="155">
        <f t="shared" si="78"/>
        <v>144346.05000000002</v>
      </c>
      <c r="AH88" s="18">
        <v>45</v>
      </c>
      <c r="AI88" s="157">
        <f t="shared" si="79"/>
        <v>64153.8</v>
      </c>
      <c r="AJ88" s="19">
        <v>20</v>
      </c>
      <c r="AK88" s="159">
        <f t="shared" si="80"/>
        <v>0</v>
      </c>
      <c r="AL88" s="20">
        <v>0</v>
      </c>
      <c r="AM88" s="21">
        <f t="shared" si="87"/>
        <v>64153.8</v>
      </c>
      <c r="AN88" s="22">
        <f t="shared" si="81"/>
        <v>20</v>
      </c>
      <c r="AO88" s="25">
        <v>3</v>
      </c>
    </row>
    <row r="89" spans="2:41" x14ac:dyDescent="0.35">
      <c r="B89" s="223"/>
      <c r="C89" s="24" t="s">
        <v>143</v>
      </c>
      <c r="D89" s="24">
        <v>110692</v>
      </c>
      <c r="E89" s="152">
        <f t="shared" si="82"/>
        <v>27673</v>
      </c>
      <c r="F89" s="17">
        <v>25</v>
      </c>
      <c r="G89" s="155">
        <f t="shared" si="71"/>
        <v>38742.199999999997</v>
      </c>
      <c r="H89" s="18">
        <v>35</v>
      </c>
      <c r="I89" s="157">
        <f t="shared" si="72"/>
        <v>22138.400000000001</v>
      </c>
      <c r="J89" s="19">
        <v>20</v>
      </c>
      <c r="K89" s="159">
        <f t="shared" si="73"/>
        <v>22138.400000000001</v>
      </c>
      <c r="L89" s="20">
        <v>20</v>
      </c>
      <c r="M89" s="21">
        <f t="shared" si="83"/>
        <v>44276.800000000003</v>
      </c>
      <c r="N89" s="22">
        <f t="shared" si="68"/>
        <v>40</v>
      </c>
      <c r="O89" s="61">
        <v>4</v>
      </c>
      <c r="Q89" s="24">
        <v>110692</v>
      </c>
      <c r="R89" s="152">
        <f t="shared" si="84"/>
        <v>22138.400000000001</v>
      </c>
      <c r="S89" s="17">
        <v>20</v>
      </c>
      <c r="T89" s="155">
        <f t="shared" si="74"/>
        <v>38742.199999999997</v>
      </c>
      <c r="U89" s="18">
        <v>35</v>
      </c>
      <c r="V89" s="157">
        <f t="shared" si="75"/>
        <v>27673</v>
      </c>
      <c r="W89" s="19">
        <v>25</v>
      </c>
      <c r="X89" s="159">
        <f t="shared" si="76"/>
        <v>22138.400000000001</v>
      </c>
      <c r="Y89" s="20">
        <v>20</v>
      </c>
      <c r="Z89" s="21">
        <f t="shared" si="85"/>
        <v>49811.4</v>
      </c>
      <c r="AA89" s="22">
        <f t="shared" si="77"/>
        <v>45</v>
      </c>
      <c r="AB89" s="61">
        <v>4</v>
      </c>
      <c r="AD89" s="24">
        <v>110692</v>
      </c>
      <c r="AE89" s="152">
        <f t="shared" si="86"/>
        <v>38742.199999999997</v>
      </c>
      <c r="AF89" s="17">
        <v>35</v>
      </c>
      <c r="AG89" s="155">
        <f t="shared" si="78"/>
        <v>44276.800000000003</v>
      </c>
      <c r="AH89" s="18">
        <v>40</v>
      </c>
      <c r="AI89" s="157">
        <f t="shared" si="79"/>
        <v>16603.8</v>
      </c>
      <c r="AJ89" s="19">
        <v>15</v>
      </c>
      <c r="AK89" s="159">
        <f t="shared" si="80"/>
        <v>11069.2</v>
      </c>
      <c r="AL89" s="20">
        <v>10</v>
      </c>
      <c r="AM89" s="21">
        <f t="shared" si="87"/>
        <v>27673</v>
      </c>
      <c r="AN89" s="22">
        <f t="shared" si="81"/>
        <v>25</v>
      </c>
      <c r="AO89" s="25">
        <v>3</v>
      </c>
    </row>
    <row r="90" spans="2:41" x14ac:dyDescent="0.35">
      <c r="B90" s="223"/>
      <c r="C90" s="24" t="s">
        <v>144</v>
      </c>
      <c r="D90" s="24">
        <v>315331</v>
      </c>
      <c r="E90" s="152">
        <f t="shared" si="82"/>
        <v>189198.6</v>
      </c>
      <c r="F90" s="17">
        <v>60</v>
      </c>
      <c r="G90" s="155">
        <f t="shared" si="71"/>
        <v>94599.3</v>
      </c>
      <c r="H90" s="18">
        <v>30</v>
      </c>
      <c r="I90" s="157">
        <f t="shared" si="72"/>
        <v>31533.100000000002</v>
      </c>
      <c r="J90" s="19">
        <v>10</v>
      </c>
      <c r="K90" s="159">
        <f t="shared" si="73"/>
        <v>0</v>
      </c>
      <c r="L90" s="20">
        <v>0</v>
      </c>
      <c r="M90" s="21">
        <f t="shared" si="83"/>
        <v>31533.100000000002</v>
      </c>
      <c r="N90" s="22">
        <f t="shared" si="68"/>
        <v>10</v>
      </c>
      <c r="O90" s="23">
        <v>2</v>
      </c>
      <c r="Q90" s="24">
        <v>315331</v>
      </c>
      <c r="R90" s="152">
        <f t="shared" si="84"/>
        <v>157665.5</v>
      </c>
      <c r="S90" s="17">
        <v>50</v>
      </c>
      <c r="T90" s="155">
        <f t="shared" si="74"/>
        <v>126132.40000000001</v>
      </c>
      <c r="U90" s="18">
        <v>40</v>
      </c>
      <c r="V90" s="157">
        <f t="shared" si="75"/>
        <v>31533.100000000002</v>
      </c>
      <c r="W90" s="19">
        <v>10</v>
      </c>
      <c r="X90" s="159">
        <f t="shared" si="76"/>
        <v>0</v>
      </c>
      <c r="Y90" s="20">
        <v>0</v>
      </c>
      <c r="Z90" s="21">
        <f t="shared" si="85"/>
        <v>31533.100000000002</v>
      </c>
      <c r="AA90" s="22">
        <f t="shared" si="77"/>
        <v>10</v>
      </c>
      <c r="AB90" s="23">
        <v>2</v>
      </c>
      <c r="AD90" s="24">
        <v>315331</v>
      </c>
      <c r="AE90" s="152">
        <f t="shared" si="86"/>
        <v>204965.15</v>
      </c>
      <c r="AF90" s="17">
        <v>65</v>
      </c>
      <c r="AG90" s="155">
        <f t="shared" si="78"/>
        <v>94599.3</v>
      </c>
      <c r="AH90" s="18">
        <v>30</v>
      </c>
      <c r="AI90" s="157">
        <f t="shared" si="79"/>
        <v>15766.550000000001</v>
      </c>
      <c r="AJ90" s="19">
        <v>5</v>
      </c>
      <c r="AK90" s="159">
        <f t="shared" si="80"/>
        <v>0</v>
      </c>
      <c r="AL90" s="20">
        <v>0</v>
      </c>
      <c r="AM90" s="21">
        <f t="shared" si="87"/>
        <v>15766.550000000001</v>
      </c>
      <c r="AN90" s="22">
        <f t="shared" si="81"/>
        <v>5</v>
      </c>
      <c r="AO90" s="23">
        <v>2</v>
      </c>
    </row>
    <row r="91" spans="2:41" x14ac:dyDescent="0.35">
      <c r="B91" s="223"/>
      <c r="C91" s="24" t="s">
        <v>145</v>
      </c>
      <c r="D91" s="24">
        <v>91979</v>
      </c>
      <c r="E91" s="152">
        <f t="shared" si="82"/>
        <v>36791.599999999999</v>
      </c>
      <c r="F91" s="17">
        <v>40</v>
      </c>
      <c r="G91" s="155">
        <f t="shared" si="71"/>
        <v>41390.550000000003</v>
      </c>
      <c r="H91" s="18">
        <v>45</v>
      </c>
      <c r="I91" s="157">
        <f t="shared" si="72"/>
        <v>13796.85</v>
      </c>
      <c r="J91" s="19">
        <v>15</v>
      </c>
      <c r="K91" s="159">
        <f t="shared" si="73"/>
        <v>0</v>
      </c>
      <c r="L91" s="20">
        <v>0</v>
      </c>
      <c r="M91" s="21">
        <f t="shared" si="83"/>
        <v>13796.85</v>
      </c>
      <c r="N91" s="22">
        <f t="shared" si="68"/>
        <v>15</v>
      </c>
      <c r="O91" s="23">
        <v>2</v>
      </c>
      <c r="Q91" s="24">
        <v>91979</v>
      </c>
      <c r="R91" s="152">
        <f t="shared" si="84"/>
        <v>32192.649999999998</v>
      </c>
      <c r="S91" s="17">
        <v>35</v>
      </c>
      <c r="T91" s="155">
        <f t="shared" si="74"/>
        <v>45989.5</v>
      </c>
      <c r="U91" s="18">
        <v>50</v>
      </c>
      <c r="V91" s="157">
        <f t="shared" si="75"/>
        <v>9197.9</v>
      </c>
      <c r="W91" s="19">
        <v>10</v>
      </c>
      <c r="X91" s="159">
        <f t="shared" si="76"/>
        <v>4598.95</v>
      </c>
      <c r="Y91" s="20">
        <v>5</v>
      </c>
      <c r="Z91" s="21">
        <f t="shared" si="85"/>
        <v>13796.849999999999</v>
      </c>
      <c r="AA91" s="22">
        <f t="shared" si="77"/>
        <v>15</v>
      </c>
      <c r="AB91" s="23">
        <v>2</v>
      </c>
      <c r="AD91" s="24">
        <v>91979</v>
      </c>
      <c r="AE91" s="152">
        <f t="shared" si="86"/>
        <v>41390.550000000003</v>
      </c>
      <c r="AF91" s="17">
        <v>45</v>
      </c>
      <c r="AG91" s="155">
        <f t="shared" si="78"/>
        <v>41390.550000000003</v>
      </c>
      <c r="AH91" s="18">
        <v>45</v>
      </c>
      <c r="AI91" s="157">
        <f t="shared" si="79"/>
        <v>9197.9</v>
      </c>
      <c r="AJ91" s="19">
        <v>10</v>
      </c>
      <c r="AK91" s="159">
        <f t="shared" si="80"/>
        <v>0</v>
      </c>
      <c r="AL91" s="20">
        <v>0</v>
      </c>
      <c r="AM91" s="21">
        <f t="shared" si="87"/>
        <v>9197.9</v>
      </c>
      <c r="AN91" s="22">
        <f t="shared" si="81"/>
        <v>10</v>
      </c>
      <c r="AO91" s="23">
        <v>2</v>
      </c>
    </row>
    <row r="92" spans="2:41" x14ac:dyDescent="0.35">
      <c r="B92" s="223"/>
      <c r="C92" s="24" t="s">
        <v>32</v>
      </c>
      <c r="D92" s="24">
        <v>193705</v>
      </c>
      <c r="E92" s="152">
        <f t="shared" si="82"/>
        <v>67796.75</v>
      </c>
      <c r="F92" s="17">
        <v>35</v>
      </c>
      <c r="G92" s="155">
        <f t="shared" si="71"/>
        <v>87167.25</v>
      </c>
      <c r="H92" s="18">
        <v>45</v>
      </c>
      <c r="I92" s="157">
        <f t="shared" si="72"/>
        <v>29055.75</v>
      </c>
      <c r="J92" s="19">
        <v>15</v>
      </c>
      <c r="K92" s="159">
        <f t="shared" si="73"/>
        <v>9685.25</v>
      </c>
      <c r="L92" s="20">
        <v>5</v>
      </c>
      <c r="M92" s="21">
        <f t="shared" si="83"/>
        <v>38741</v>
      </c>
      <c r="N92" s="22">
        <f t="shared" si="68"/>
        <v>20</v>
      </c>
      <c r="O92" s="25">
        <v>3</v>
      </c>
      <c r="Q92" s="24">
        <v>193705</v>
      </c>
      <c r="R92" s="152">
        <f t="shared" si="84"/>
        <v>48426.25</v>
      </c>
      <c r="S92" s="17">
        <v>25</v>
      </c>
      <c r="T92" s="155">
        <f t="shared" si="74"/>
        <v>96852.5</v>
      </c>
      <c r="U92" s="18">
        <v>50</v>
      </c>
      <c r="V92" s="157">
        <f t="shared" si="75"/>
        <v>38741</v>
      </c>
      <c r="W92" s="19">
        <v>20</v>
      </c>
      <c r="X92" s="159">
        <f t="shared" si="76"/>
        <v>9685.25</v>
      </c>
      <c r="Y92" s="20">
        <v>5</v>
      </c>
      <c r="Z92" s="21">
        <f t="shared" si="85"/>
        <v>48426.25</v>
      </c>
      <c r="AA92" s="22">
        <f t="shared" si="77"/>
        <v>25</v>
      </c>
      <c r="AB92" s="25">
        <v>3</v>
      </c>
      <c r="AD92" s="24">
        <v>193705</v>
      </c>
      <c r="AE92" s="152">
        <f t="shared" si="86"/>
        <v>67796.75</v>
      </c>
      <c r="AF92" s="17">
        <v>35</v>
      </c>
      <c r="AG92" s="155">
        <f t="shared" si="78"/>
        <v>87167.25</v>
      </c>
      <c r="AH92" s="18">
        <v>45</v>
      </c>
      <c r="AI92" s="157">
        <f t="shared" si="79"/>
        <v>38741</v>
      </c>
      <c r="AJ92" s="19">
        <v>20</v>
      </c>
      <c r="AK92" s="159">
        <f t="shared" si="80"/>
        <v>0</v>
      </c>
      <c r="AL92" s="20">
        <v>0</v>
      </c>
      <c r="AM92" s="21">
        <f t="shared" si="87"/>
        <v>38741</v>
      </c>
      <c r="AN92" s="22">
        <f t="shared" si="81"/>
        <v>20</v>
      </c>
      <c r="AO92" s="25">
        <v>3</v>
      </c>
    </row>
    <row r="93" spans="2:41" s="55" customFormat="1" x14ac:dyDescent="0.35">
      <c r="B93" s="223"/>
      <c r="C93" s="24" t="s">
        <v>146</v>
      </c>
      <c r="D93" s="24">
        <v>183316</v>
      </c>
      <c r="E93" s="152">
        <f t="shared" si="82"/>
        <v>54994.799999999996</v>
      </c>
      <c r="F93" s="47">
        <v>30</v>
      </c>
      <c r="G93" s="155">
        <f t="shared" si="71"/>
        <v>82492.2</v>
      </c>
      <c r="H93" s="48">
        <v>45</v>
      </c>
      <c r="I93" s="157">
        <f t="shared" si="72"/>
        <v>27497.399999999998</v>
      </c>
      <c r="J93" s="49">
        <v>15</v>
      </c>
      <c r="K93" s="159">
        <f t="shared" si="73"/>
        <v>18331.600000000002</v>
      </c>
      <c r="L93" s="30">
        <v>10</v>
      </c>
      <c r="M93" s="50">
        <f t="shared" si="83"/>
        <v>45829</v>
      </c>
      <c r="N93" s="51">
        <f t="shared" si="68"/>
        <v>25</v>
      </c>
      <c r="O93" s="52">
        <v>3</v>
      </c>
      <c r="P93"/>
      <c r="Q93" s="24">
        <v>183316</v>
      </c>
      <c r="R93" s="152">
        <f t="shared" si="84"/>
        <v>45829</v>
      </c>
      <c r="S93" s="47">
        <v>25</v>
      </c>
      <c r="T93" s="155">
        <f t="shared" si="74"/>
        <v>82492.2</v>
      </c>
      <c r="U93" s="48">
        <v>45</v>
      </c>
      <c r="V93" s="157">
        <f t="shared" si="75"/>
        <v>36663.200000000004</v>
      </c>
      <c r="W93" s="49">
        <v>20</v>
      </c>
      <c r="X93" s="159">
        <f t="shared" si="76"/>
        <v>18331.600000000002</v>
      </c>
      <c r="Y93" s="30">
        <v>10</v>
      </c>
      <c r="Z93" s="50">
        <f t="shared" si="85"/>
        <v>54994.8</v>
      </c>
      <c r="AA93" s="51">
        <f t="shared" si="77"/>
        <v>30</v>
      </c>
      <c r="AB93" s="52">
        <v>3</v>
      </c>
      <c r="AC93"/>
      <c r="AD93" s="24">
        <v>183316</v>
      </c>
      <c r="AE93" s="152">
        <f t="shared" si="86"/>
        <v>73326.400000000009</v>
      </c>
      <c r="AF93" s="47">
        <v>40</v>
      </c>
      <c r="AG93" s="155">
        <f t="shared" si="78"/>
        <v>91658</v>
      </c>
      <c r="AH93" s="48">
        <v>50</v>
      </c>
      <c r="AI93" s="157">
        <f t="shared" si="79"/>
        <v>18331.600000000002</v>
      </c>
      <c r="AJ93" s="49">
        <v>10</v>
      </c>
      <c r="AK93" s="159">
        <f t="shared" si="80"/>
        <v>0</v>
      </c>
      <c r="AL93" s="30">
        <v>0</v>
      </c>
      <c r="AM93" s="50">
        <f t="shared" si="87"/>
        <v>18331.600000000002</v>
      </c>
      <c r="AN93" s="51">
        <f t="shared" si="81"/>
        <v>10</v>
      </c>
      <c r="AO93" s="23">
        <v>2</v>
      </c>
    </row>
    <row r="94" spans="2:41" ht="15" thickBot="1" x14ac:dyDescent="0.4">
      <c r="B94" s="223"/>
      <c r="C94" s="54" t="s">
        <v>15</v>
      </c>
      <c r="D94" s="35">
        <f>SUM(D84:D93)</f>
        <v>1525451</v>
      </c>
      <c r="E94" s="74">
        <f>SUM(E84:E93)</f>
        <v>607815.65</v>
      </c>
      <c r="F94" s="37">
        <f>E94/D94*100</f>
        <v>39.844980271408261</v>
      </c>
      <c r="G94" s="75">
        <f>SUM(G84:G93)</f>
        <v>605909.89999999991</v>
      </c>
      <c r="H94" s="39">
        <f>G94/D94*100</f>
        <v>39.720050004883795</v>
      </c>
      <c r="I94" s="76">
        <f>SUM(I84:I93)</f>
        <v>211708.55</v>
      </c>
      <c r="J94" s="41">
        <f>I94/D94*100</f>
        <v>13.878423495739947</v>
      </c>
      <c r="K94" s="77">
        <f>SUM(K84:K93)</f>
        <v>100016.90000000002</v>
      </c>
      <c r="L94" s="43">
        <f>K94/D94*100</f>
        <v>6.556546227967992</v>
      </c>
      <c r="M94" s="83">
        <f>SUM(M84:M93)</f>
        <v>311725.45</v>
      </c>
      <c r="N94" s="45">
        <f>M94/D94*100</f>
        <v>20.43496972370794</v>
      </c>
      <c r="O94" s="107"/>
      <c r="Q94" s="35">
        <f>SUM(Q84:Q93)</f>
        <v>1525451</v>
      </c>
      <c r="R94" s="74">
        <f>SUM(R84:R93)</f>
        <v>467137.25</v>
      </c>
      <c r="S94" s="37">
        <f>R94/Q94*100</f>
        <v>30.622894475142104</v>
      </c>
      <c r="T94" s="75">
        <f>SUM(T84:T93)</f>
        <v>693538.55</v>
      </c>
      <c r="U94" s="39">
        <f>T94/Q94*100</f>
        <v>45.46449214035718</v>
      </c>
      <c r="V94" s="76">
        <f>SUM(V84:V93)</f>
        <v>260159.35</v>
      </c>
      <c r="W94" s="41">
        <f>V94/Q94*100</f>
        <v>17.054585824126768</v>
      </c>
      <c r="X94" s="77">
        <f>SUM(X84:X93)</f>
        <v>104615.85000000002</v>
      </c>
      <c r="Y94" s="43">
        <f>X94/Q94*100</f>
        <v>6.8580275603739498</v>
      </c>
      <c r="Z94" s="78">
        <f>SUM(Z84:Z93)</f>
        <v>364775.2</v>
      </c>
      <c r="AA94" s="45">
        <f>Z94/Q94*100</f>
        <v>23.912613384500716</v>
      </c>
      <c r="AB94" s="107"/>
      <c r="AD94" s="35">
        <f>SUM(AD84:AD93)</f>
        <v>1525451</v>
      </c>
      <c r="AE94" s="74">
        <f>SUM(AE84:AE93)</f>
        <v>659496.50000000012</v>
      </c>
      <c r="AF94" s="37">
        <f>AE94/AD94*100</f>
        <v>43.232886536506257</v>
      </c>
      <c r="AG94" s="75">
        <f>SUM(AG84:AG93)</f>
        <v>628730.19999999995</v>
      </c>
      <c r="AH94" s="39">
        <f>AG94/AD94*100</f>
        <v>41.216020704696511</v>
      </c>
      <c r="AI94" s="76">
        <f>SUM(AI84:AI93)</f>
        <v>209243.5</v>
      </c>
      <c r="AJ94" s="41">
        <f>AI94/AD94*100</f>
        <v>13.716828662474246</v>
      </c>
      <c r="AK94" s="77">
        <f>SUM(AK84:AK93)</f>
        <v>27980.800000000003</v>
      </c>
      <c r="AL94" s="43">
        <f>AK94/AD94*100</f>
        <v>1.8342640963229893</v>
      </c>
      <c r="AM94" s="78">
        <f>SUM(AM84:AM93)</f>
        <v>237224.3</v>
      </c>
      <c r="AN94" s="45">
        <f>AM94/AD94*100</f>
        <v>15.551092758797234</v>
      </c>
      <c r="AO94" s="107"/>
    </row>
    <row r="95" spans="2:41" x14ac:dyDescent="0.35">
      <c r="B95" s="222" t="s">
        <v>33</v>
      </c>
      <c r="C95" s="9" t="s">
        <v>147</v>
      </c>
      <c r="D95" s="9">
        <v>185529</v>
      </c>
      <c r="E95" s="152">
        <f t="shared" ref="E95:E101" si="88">F95/100*D95</f>
        <v>64935.149999999994</v>
      </c>
      <c r="F95" s="10">
        <v>35</v>
      </c>
      <c r="G95" s="155">
        <f t="shared" ref="G95:G101" si="89">H95/100*D95</f>
        <v>64935.149999999994</v>
      </c>
      <c r="H95" s="11">
        <v>35</v>
      </c>
      <c r="I95" s="157">
        <f t="shared" ref="I95:I101" si="90">J95/100*D95</f>
        <v>37105.800000000003</v>
      </c>
      <c r="J95" s="12">
        <v>20</v>
      </c>
      <c r="K95" s="159">
        <f t="shared" ref="K95:K101" si="91">L95/100*D95</f>
        <v>18552.900000000001</v>
      </c>
      <c r="L95" s="13">
        <v>10</v>
      </c>
      <c r="M95" s="14">
        <f>I95+K95</f>
        <v>55658.700000000004</v>
      </c>
      <c r="N95" s="15">
        <f t="shared" si="68"/>
        <v>30</v>
      </c>
      <c r="O95" s="16">
        <v>3</v>
      </c>
      <c r="Q95" s="9">
        <v>185529</v>
      </c>
      <c r="R95" s="152">
        <f t="shared" ref="R95:R101" si="92">S95/100*Q95</f>
        <v>37105.800000000003</v>
      </c>
      <c r="S95" s="10">
        <v>20</v>
      </c>
      <c r="T95" s="155">
        <f t="shared" ref="T95:T101" si="93">U95/100*Q95</f>
        <v>74211.600000000006</v>
      </c>
      <c r="U95" s="11">
        <v>40</v>
      </c>
      <c r="V95" s="157">
        <f t="shared" ref="V95:V101" si="94">W95/100*Q95</f>
        <v>55658.7</v>
      </c>
      <c r="W95" s="12">
        <v>30</v>
      </c>
      <c r="X95" s="159">
        <f t="shared" ref="X95:X101" si="95">Y95/100*Q95</f>
        <v>18552.900000000001</v>
      </c>
      <c r="Y95" s="13">
        <v>10</v>
      </c>
      <c r="Z95" s="14">
        <f>V95+X95</f>
        <v>74211.600000000006</v>
      </c>
      <c r="AA95" s="15">
        <f t="shared" ref="AA95:AA101" si="96">Y95+W95</f>
        <v>40</v>
      </c>
      <c r="AB95" s="16">
        <v>3</v>
      </c>
      <c r="AD95" s="9">
        <v>185529</v>
      </c>
      <c r="AE95" s="152">
        <f t="shared" ref="AE95:AE101" si="97">AF95/100*AD95</f>
        <v>83488.05</v>
      </c>
      <c r="AF95" s="10">
        <v>45</v>
      </c>
      <c r="AG95" s="155">
        <f t="shared" ref="AG95:AG101" si="98">AH95/100*AD95</f>
        <v>64935.149999999994</v>
      </c>
      <c r="AH95" s="11">
        <v>35</v>
      </c>
      <c r="AI95" s="157">
        <f t="shared" ref="AI95:AI101" si="99">AJ95/100*AD95</f>
        <v>27829.35</v>
      </c>
      <c r="AJ95" s="12">
        <v>15</v>
      </c>
      <c r="AK95" s="159">
        <f t="shared" ref="AK95:AK101" si="100">AL95/100*AD95</f>
        <v>9276.4500000000007</v>
      </c>
      <c r="AL95" s="13">
        <v>5</v>
      </c>
      <c r="AM95" s="14">
        <f>AI95+AK95</f>
        <v>37105.800000000003</v>
      </c>
      <c r="AN95" s="15">
        <f t="shared" ref="AN95:AN101" si="101">AL95+AJ95</f>
        <v>20</v>
      </c>
      <c r="AO95" s="16">
        <v>3</v>
      </c>
    </row>
    <row r="96" spans="2:41" x14ac:dyDescent="0.35">
      <c r="B96" s="223"/>
      <c r="C96" s="24" t="s">
        <v>148</v>
      </c>
      <c r="D96" s="24">
        <v>256370</v>
      </c>
      <c r="E96" s="152">
        <f t="shared" si="88"/>
        <v>141003.5</v>
      </c>
      <c r="F96" s="17">
        <v>55</v>
      </c>
      <c r="G96" s="155">
        <f t="shared" si="89"/>
        <v>76911</v>
      </c>
      <c r="H96" s="18">
        <v>30</v>
      </c>
      <c r="I96" s="157">
        <f t="shared" si="90"/>
        <v>25637</v>
      </c>
      <c r="J96" s="19">
        <v>10</v>
      </c>
      <c r="K96" s="159">
        <f t="shared" si="91"/>
        <v>12818.5</v>
      </c>
      <c r="L96" s="20">
        <v>5</v>
      </c>
      <c r="M96" s="21">
        <f>I96+K96</f>
        <v>38455.5</v>
      </c>
      <c r="N96" s="22">
        <f t="shared" si="68"/>
        <v>15</v>
      </c>
      <c r="O96" s="23">
        <v>2</v>
      </c>
      <c r="Q96" s="24">
        <v>256370</v>
      </c>
      <c r="R96" s="152">
        <f t="shared" si="92"/>
        <v>115366.5</v>
      </c>
      <c r="S96" s="17">
        <v>45</v>
      </c>
      <c r="T96" s="155">
        <f t="shared" si="93"/>
        <v>76911</v>
      </c>
      <c r="U96" s="18">
        <v>30</v>
      </c>
      <c r="V96" s="157">
        <f t="shared" si="94"/>
        <v>38455.5</v>
      </c>
      <c r="W96" s="19">
        <v>15</v>
      </c>
      <c r="X96" s="159">
        <f t="shared" si="95"/>
        <v>25637</v>
      </c>
      <c r="Y96" s="20">
        <v>10</v>
      </c>
      <c r="Z96" s="21">
        <f>V96+X96</f>
        <v>64092.5</v>
      </c>
      <c r="AA96" s="22">
        <f t="shared" si="96"/>
        <v>25</v>
      </c>
      <c r="AB96" s="25">
        <v>3</v>
      </c>
      <c r="AD96" s="24">
        <v>256370</v>
      </c>
      <c r="AE96" s="152">
        <f t="shared" si="97"/>
        <v>153822</v>
      </c>
      <c r="AF96" s="17">
        <v>60</v>
      </c>
      <c r="AG96" s="155">
        <f t="shared" si="98"/>
        <v>76911</v>
      </c>
      <c r="AH96" s="18">
        <v>30</v>
      </c>
      <c r="AI96" s="157">
        <f t="shared" si="99"/>
        <v>25637</v>
      </c>
      <c r="AJ96" s="19">
        <v>10</v>
      </c>
      <c r="AK96" s="159">
        <f t="shared" si="100"/>
        <v>0</v>
      </c>
      <c r="AL96" s="20">
        <v>0</v>
      </c>
      <c r="AM96" s="21">
        <f>AI96+AK96</f>
        <v>25637</v>
      </c>
      <c r="AN96" s="22">
        <f t="shared" si="101"/>
        <v>10</v>
      </c>
      <c r="AO96" s="23">
        <v>2</v>
      </c>
    </row>
    <row r="97" spans="2:41" x14ac:dyDescent="0.35">
      <c r="B97" s="223"/>
      <c r="C97" s="24" t="s">
        <v>149</v>
      </c>
      <c r="D97" s="24">
        <v>130033</v>
      </c>
      <c r="E97" s="152">
        <f t="shared" si="88"/>
        <v>58514.85</v>
      </c>
      <c r="F97" s="17">
        <v>45</v>
      </c>
      <c r="G97" s="155">
        <f t="shared" si="89"/>
        <v>52013.200000000004</v>
      </c>
      <c r="H97" s="18">
        <v>40</v>
      </c>
      <c r="I97" s="157">
        <f t="shared" si="90"/>
        <v>13003.300000000001</v>
      </c>
      <c r="J97" s="19">
        <v>10</v>
      </c>
      <c r="K97" s="159">
        <f t="shared" si="91"/>
        <v>6501.6500000000005</v>
      </c>
      <c r="L97" s="20">
        <v>5</v>
      </c>
      <c r="M97" s="21">
        <f t="shared" ref="M97:M101" si="102">I97+K97</f>
        <v>19504.95</v>
      </c>
      <c r="N97" s="22">
        <f t="shared" si="68"/>
        <v>15</v>
      </c>
      <c r="O97" s="23">
        <v>2</v>
      </c>
      <c r="Q97" s="24">
        <v>130033</v>
      </c>
      <c r="R97" s="152">
        <f t="shared" si="92"/>
        <v>39009.9</v>
      </c>
      <c r="S97" s="17">
        <v>30</v>
      </c>
      <c r="T97" s="155">
        <f t="shared" si="93"/>
        <v>65016.5</v>
      </c>
      <c r="U97" s="18">
        <v>50</v>
      </c>
      <c r="V97" s="157">
        <f t="shared" si="94"/>
        <v>19504.95</v>
      </c>
      <c r="W97" s="19">
        <v>15</v>
      </c>
      <c r="X97" s="159">
        <f t="shared" si="95"/>
        <v>6501.6500000000005</v>
      </c>
      <c r="Y97" s="20">
        <v>5</v>
      </c>
      <c r="Z97" s="21">
        <f t="shared" ref="Z97:Z101" si="103">V97+X97</f>
        <v>26006.600000000002</v>
      </c>
      <c r="AA97" s="22">
        <f t="shared" si="96"/>
        <v>20</v>
      </c>
      <c r="AB97" s="25">
        <v>3</v>
      </c>
      <c r="AD97" s="24">
        <v>130033</v>
      </c>
      <c r="AE97" s="152">
        <f t="shared" si="97"/>
        <v>71518.150000000009</v>
      </c>
      <c r="AF97" s="17">
        <v>55</v>
      </c>
      <c r="AG97" s="155">
        <f t="shared" si="98"/>
        <v>39009.9</v>
      </c>
      <c r="AH97" s="18">
        <v>30</v>
      </c>
      <c r="AI97" s="157">
        <f t="shared" si="99"/>
        <v>13003.300000000001</v>
      </c>
      <c r="AJ97" s="19">
        <v>10</v>
      </c>
      <c r="AK97" s="159">
        <f t="shared" si="100"/>
        <v>6501.6500000000005</v>
      </c>
      <c r="AL97" s="20">
        <v>5</v>
      </c>
      <c r="AM97" s="21">
        <f t="shared" ref="AM97:AM101" si="104">AI97+AK97</f>
        <v>19504.95</v>
      </c>
      <c r="AN97" s="22">
        <f t="shared" si="101"/>
        <v>15</v>
      </c>
      <c r="AO97" s="23">
        <v>2</v>
      </c>
    </row>
    <row r="98" spans="2:41" x14ac:dyDescent="0.35">
      <c r="B98" s="223"/>
      <c r="C98" s="24" t="s">
        <v>150</v>
      </c>
      <c r="D98" s="24">
        <v>180593</v>
      </c>
      <c r="E98" s="152">
        <f t="shared" si="88"/>
        <v>63207.549999999996</v>
      </c>
      <c r="F98" s="17">
        <v>35</v>
      </c>
      <c r="G98" s="155">
        <f t="shared" si="89"/>
        <v>63207.549999999996</v>
      </c>
      <c r="H98" s="18">
        <v>35</v>
      </c>
      <c r="I98" s="157">
        <f t="shared" si="90"/>
        <v>36118.6</v>
      </c>
      <c r="J98" s="19">
        <v>20</v>
      </c>
      <c r="K98" s="159">
        <f t="shared" si="91"/>
        <v>18059.3</v>
      </c>
      <c r="L98" s="20">
        <v>10</v>
      </c>
      <c r="M98" s="21">
        <f t="shared" si="102"/>
        <v>54177.899999999994</v>
      </c>
      <c r="N98" s="22">
        <f t="shared" si="68"/>
        <v>30</v>
      </c>
      <c r="O98" s="25">
        <v>3</v>
      </c>
      <c r="Q98" s="24">
        <v>180593</v>
      </c>
      <c r="R98" s="152">
        <f t="shared" si="92"/>
        <v>36118.6</v>
      </c>
      <c r="S98" s="17">
        <v>20</v>
      </c>
      <c r="T98" s="155">
        <f t="shared" si="93"/>
        <v>72237.2</v>
      </c>
      <c r="U98" s="18">
        <v>40</v>
      </c>
      <c r="V98" s="157">
        <f t="shared" si="94"/>
        <v>54177.9</v>
      </c>
      <c r="W98" s="19">
        <v>30</v>
      </c>
      <c r="X98" s="159">
        <f t="shared" si="95"/>
        <v>18059.3</v>
      </c>
      <c r="Y98" s="20">
        <v>10</v>
      </c>
      <c r="Z98" s="21">
        <f t="shared" si="103"/>
        <v>72237.2</v>
      </c>
      <c r="AA98" s="22">
        <f t="shared" si="96"/>
        <v>40</v>
      </c>
      <c r="AB98" s="25">
        <v>3</v>
      </c>
      <c r="AD98" s="24">
        <v>180593</v>
      </c>
      <c r="AE98" s="152">
        <f t="shared" si="97"/>
        <v>72237.2</v>
      </c>
      <c r="AF98" s="17">
        <v>40</v>
      </c>
      <c r="AG98" s="155">
        <f t="shared" si="98"/>
        <v>72237.2</v>
      </c>
      <c r="AH98" s="18">
        <v>40</v>
      </c>
      <c r="AI98" s="157">
        <f t="shared" si="99"/>
        <v>27088.95</v>
      </c>
      <c r="AJ98" s="19">
        <v>15</v>
      </c>
      <c r="AK98" s="159">
        <f t="shared" si="100"/>
        <v>9029.65</v>
      </c>
      <c r="AL98" s="20">
        <v>5</v>
      </c>
      <c r="AM98" s="21">
        <f t="shared" si="104"/>
        <v>36118.6</v>
      </c>
      <c r="AN98" s="22">
        <f t="shared" si="101"/>
        <v>20</v>
      </c>
      <c r="AO98" s="25">
        <v>3</v>
      </c>
    </row>
    <row r="99" spans="2:41" x14ac:dyDescent="0.35">
      <c r="B99" s="223"/>
      <c r="C99" s="24" t="s">
        <v>151</v>
      </c>
      <c r="D99" s="24">
        <v>307328</v>
      </c>
      <c r="E99" s="152">
        <f t="shared" si="88"/>
        <v>184396.79999999999</v>
      </c>
      <c r="F99" s="17">
        <v>60</v>
      </c>
      <c r="G99" s="155">
        <f t="shared" si="89"/>
        <v>92198.399999999994</v>
      </c>
      <c r="H99" s="18">
        <v>30</v>
      </c>
      <c r="I99" s="157">
        <f t="shared" si="90"/>
        <v>30732.800000000003</v>
      </c>
      <c r="J99" s="19">
        <v>10</v>
      </c>
      <c r="K99" s="159">
        <f t="shared" si="91"/>
        <v>0</v>
      </c>
      <c r="L99" s="20">
        <v>0</v>
      </c>
      <c r="M99" s="21">
        <f t="shared" si="102"/>
        <v>30732.800000000003</v>
      </c>
      <c r="N99" s="22">
        <f t="shared" si="68"/>
        <v>10</v>
      </c>
      <c r="O99" s="23">
        <v>2</v>
      </c>
      <c r="Q99" s="24">
        <v>307328</v>
      </c>
      <c r="R99" s="152">
        <f t="shared" si="92"/>
        <v>153664</v>
      </c>
      <c r="S99" s="17">
        <v>50</v>
      </c>
      <c r="T99" s="155">
        <f t="shared" si="93"/>
        <v>107564.79999999999</v>
      </c>
      <c r="U99" s="18">
        <v>35</v>
      </c>
      <c r="V99" s="157">
        <f t="shared" si="94"/>
        <v>30732.800000000003</v>
      </c>
      <c r="W99" s="19">
        <v>10</v>
      </c>
      <c r="X99" s="159">
        <f t="shared" si="95"/>
        <v>15366.400000000001</v>
      </c>
      <c r="Y99" s="20">
        <v>5</v>
      </c>
      <c r="Z99" s="21">
        <f t="shared" si="103"/>
        <v>46099.200000000004</v>
      </c>
      <c r="AA99" s="22">
        <f t="shared" si="96"/>
        <v>15</v>
      </c>
      <c r="AB99" s="23">
        <v>2</v>
      </c>
      <c r="AD99" s="24">
        <v>307328</v>
      </c>
      <c r="AE99" s="152">
        <f t="shared" si="97"/>
        <v>215129.59999999998</v>
      </c>
      <c r="AF99" s="17">
        <v>70</v>
      </c>
      <c r="AG99" s="155">
        <f t="shared" si="98"/>
        <v>61465.600000000006</v>
      </c>
      <c r="AH99" s="18">
        <v>20</v>
      </c>
      <c r="AI99" s="157">
        <f t="shared" si="99"/>
        <v>30732.800000000003</v>
      </c>
      <c r="AJ99" s="19">
        <v>10</v>
      </c>
      <c r="AK99" s="159">
        <f t="shared" si="100"/>
        <v>0</v>
      </c>
      <c r="AL99" s="20">
        <v>0</v>
      </c>
      <c r="AM99" s="21">
        <f t="shared" si="104"/>
        <v>30732.800000000003</v>
      </c>
      <c r="AN99" s="22">
        <f t="shared" si="101"/>
        <v>10</v>
      </c>
      <c r="AO99" s="23">
        <v>2</v>
      </c>
    </row>
    <row r="100" spans="2:41" s="55" customFormat="1" x14ac:dyDescent="0.35">
      <c r="B100" s="223"/>
      <c r="C100" s="24" t="s">
        <v>152</v>
      </c>
      <c r="D100" s="24">
        <v>147392</v>
      </c>
      <c r="E100" s="152">
        <f t="shared" si="88"/>
        <v>58956.800000000003</v>
      </c>
      <c r="F100" s="47">
        <v>40</v>
      </c>
      <c r="G100" s="155">
        <f t="shared" si="89"/>
        <v>66326.400000000009</v>
      </c>
      <c r="H100" s="48">
        <v>45</v>
      </c>
      <c r="I100" s="157">
        <f t="shared" si="90"/>
        <v>14739.2</v>
      </c>
      <c r="J100" s="49">
        <v>10</v>
      </c>
      <c r="K100" s="159">
        <f t="shared" si="91"/>
        <v>7369.6</v>
      </c>
      <c r="L100" s="30">
        <v>5</v>
      </c>
      <c r="M100" s="21">
        <f t="shared" si="102"/>
        <v>22108.800000000003</v>
      </c>
      <c r="N100" s="51">
        <f t="shared" si="68"/>
        <v>15</v>
      </c>
      <c r="O100" s="23">
        <v>2</v>
      </c>
      <c r="P100"/>
      <c r="Q100" s="24">
        <v>147392</v>
      </c>
      <c r="R100" s="152">
        <f t="shared" si="92"/>
        <v>51587.199999999997</v>
      </c>
      <c r="S100" s="47">
        <v>35</v>
      </c>
      <c r="T100" s="155">
        <f t="shared" si="93"/>
        <v>58956.800000000003</v>
      </c>
      <c r="U100" s="48">
        <v>40</v>
      </c>
      <c r="V100" s="157">
        <f t="shared" si="94"/>
        <v>22108.799999999999</v>
      </c>
      <c r="W100" s="49">
        <v>15</v>
      </c>
      <c r="X100" s="159">
        <f t="shared" si="95"/>
        <v>14739.2</v>
      </c>
      <c r="Y100" s="30">
        <v>10</v>
      </c>
      <c r="Z100" s="21">
        <f t="shared" si="103"/>
        <v>36848</v>
      </c>
      <c r="AA100" s="51">
        <f t="shared" si="96"/>
        <v>25</v>
      </c>
      <c r="AB100" s="25">
        <v>3</v>
      </c>
      <c r="AC100"/>
      <c r="AD100" s="24">
        <v>147392</v>
      </c>
      <c r="AE100" s="152">
        <f t="shared" si="97"/>
        <v>73696</v>
      </c>
      <c r="AF100" s="47">
        <v>50</v>
      </c>
      <c r="AG100" s="155">
        <f t="shared" si="98"/>
        <v>58956.800000000003</v>
      </c>
      <c r="AH100" s="48">
        <v>40</v>
      </c>
      <c r="AI100" s="157">
        <f t="shared" si="99"/>
        <v>14739.2</v>
      </c>
      <c r="AJ100" s="49">
        <v>10</v>
      </c>
      <c r="AK100" s="159">
        <f t="shared" si="100"/>
        <v>0</v>
      </c>
      <c r="AL100" s="30">
        <v>0</v>
      </c>
      <c r="AM100" s="21">
        <f t="shared" si="104"/>
        <v>14739.2</v>
      </c>
      <c r="AN100" s="51">
        <f t="shared" si="101"/>
        <v>10</v>
      </c>
      <c r="AO100" s="23">
        <v>2</v>
      </c>
    </row>
    <row r="101" spans="2:41" s="55" customFormat="1" x14ac:dyDescent="0.35">
      <c r="B101" s="223"/>
      <c r="C101" s="85" t="s">
        <v>153</v>
      </c>
      <c r="D101" s="85">
        <v>104236</v>
      </c>
      <c r="E101" s="152">
        <f t="shared" si="88"/>
        <v>41694.400000000001</v>
      </c>
      <c r="F101" s="86">
        <v>40</v>
      </c>
      <c r="G101" s="155">
        <f t="shared" si="89"/>
        <v>46906.200000000004</v>
      </c>
      <c r="H101" s="87">
        <v>45</v>
      </c>
      <c r="I101" s="157">
        <f t="shared" si="90"/>
        <v>10423.6</v>
      </c>
      <c r="J101" s="91">
        <v>10</v>
      </c>
      <c r="K101" s="159">
        <f t="shared" si="91"/>
        <v>5211.8</v>
      </c>
      <c r="L101" s="88">
        <v>5</v>
      </c>
      <c r="M101" s="50">
        <f t="shared" si="102"/>
        <v>15635.400000000001</v>
      </c>
      <c r="N101" s="90">
        <f t="shared" si="68"/>
        <v>15</v>
      </c>
      <c r="O101" s="131">
        <v>2</v>
      </c>
      <c r="P101"/>
      <c r="Q101" s="85">
        <v>104236</v>
      </c>
      <c r="R101" s="152">
        <f t="shared" si="92"/>
        <v>36482.6</v>
      </c>
      <c r="S101" s="86">
        <v>35</v>
      </c>
      <c r="T101" s="155">
        <f t="shared" si="93"/>
        <v>41694.400000000001</v>
      </c>
      <c r="U101" s="87">
        <v>40</v>
      </c>
      <c r="V101" s="157">
        <f t="shared" si="94"/>
        <v>15635.4</v>
      </c>
      <c r="W101" s="91">
        <v>15</v>
      </c>
      <c r="X101" s="159">
        <f t="shared" si="95"/>
        <v>10423.6</v>
      </c>
      <c r="Y101" s="88">
        <v>10</v>
      </c>
      <c r="Z101" s="50">
        <f t="shared" si="103"/>
        <v>26059</v>
      </c>
      <c r="AA101" s="90">
        <f t="shared" si="96"/>
        <v>25</v>
      </c>
      <c r="AB101" s="25">
        <v>3</v>
      </c>
      <c r="AC101"/>
      <c r="AD101" s="85">
        <v>104236</v>
      </c>
      <c r="AE101" s="152">
        <f t="shared" si="97"/>
        <v>52118</v>
      </c>
      <c r="AF101" s="86">
        <v>50</v>
      </c>
      <c r="AG101" s="155">
        <f t="shared" si="98"/>
        <v>36482.6</v>
      </c>
      <c r="AH101" s="87">
        <v>35</v>
      </c>
      <c r="AI101" s="157">
        <f t="shared" si="99"/>
        <v>10423.6</v>
      </c>
      <c r="AJ101" s="91">
        <v>10</v>
      </c>
      <c r="AK101" s="159">
        <f t="shared" si="100"/>
        <v>5211.8</v>
      </c>
      <c r="AL101" s="88">
        <v>5</v>
      </c>
      <c r="AM101" s="50">
        <f t="shared" si="104"/>
        <v>15635.400000000001</v>
      </c>
      <c r="AN101" s="90">
        <f t="shared" si="101"/>
        <v>15</v>
      </c>
      <c r="AO101" s="131">
        <v>2</v>
      </c>
    </row>
    <row r="102" spans="2:41" ht="15" thickBot="1" x14ac:dyDescent="0.4">
      <c r="B102" s="224"/>
      <c r="C102" s="54" t="s">
        <v>15</v>
      </c>
      <c r="D102" s="35">
        <f>SUM(D95:D101)</f>
        <v>1311481</v>
      </c>
      <c r="E102" s="74">
        <f>SUM(E95:E101)</f>
        <v>612709.05000000005</v>
      </c>
      <c r="F102" s="37">
        <f>E102/D102*100</f>
        <v>46.718865923334008</v>
      </c>
      <c r="G102" s="75">
        <f>SUM(G95:G101)</f>
        <v>462497.9</v>
      </c>
      <c r="H102" s="39">
        <f>G102/D102*100</f>
        <v>35.265314556596707</v>
      </c>
      <c r="I102" s="76">
        <f>SUM(I95:I101)</f>
        <v>167760.30000000002</v>
      </c>
      <c r="J102" s="41">
        <f>I102/D102*100</f>
        <v>12.791668350513657</v>
      </c>
      <c r="K102" s="77">
        <f>SUM(K95:K101)</f>
        <v>68513.75</v>
      </c>
      <c r="L102" s="84">
        <f>K102/D102*100</f>
        <v>5.2241511695556397</v>
      </c>
      <c r="M102" s="83">
        <f>SUM(M95:M101)</f>
        <v>236274.04999999996</v>
      </c>
      <c r="N102" s="45">
        <f>M102/D102*100</f>
        <v>18.015819520069293</v>
      </c>
      <c r="O102" s="107"/>
      <c r="Q102" s="35">
        <f>SUM(Q95:Q101)</f>
        <v>1311481</v>
      </c>
      <c r="R102" s="74">
        <f>SUM(R95:R101)</f>
        <v>469334.6</v>
      </c>
      <c r="S102" s="37">
        <f>R102/Q102*100</f>
        <v>35.786610709571846</v>
      </c>
      <c r="T102" s="75">
        <f>SUM(T95:T101)</f>
        <v>496592.3</v>
      </c>
      <c r="U102" s="39">
        <f>T102/Q102*100</f>
        <v>37.865001475431207</v>
      </c>
      <c r="V102" s="76">
        <f>SUM(V95:V101)</f>
        <v>236274.04999999996</v>
      </c>
      <c r="W102" s="41">
        <f>V102/Q102*100</f>
        <v>18.015819520069293</v>
      </c>
      <c r="X102" s="77">
        <f>SUM(X95:X101)</f>
        <v>109280.05</v>
      </c>
      <c r="Y102" s="84">
        <f>X102/Q102*100</f>
        <v>8.3325682949276434</v>
      </c>
      <c r="Z102" s="78">
        <f>SUM(Z95:Z101)</f>
        <v>345554.10000000003</v>
      </c>
      <c r="AA102" s="45">
        <f>Z102/Q102*100</f>
        <v>26.348387814996943</v>
      </c>
      <c r="AB102" s="107"/>
      <c r="AD102" s="35">
        <f>SUM(AD95:AD101)</f>
        <v>1311481</v>
      </c>
      <c r="AE102" s="74">
        <f>SUM(AE95:AE101)</f>
        <v>722009</v>
      </c>
      <c r="AF102" s="37">
        <f>AE102/AD102*100</f>
        <v>55.052951586793867</v>
      </c>
      <c r="AG102" s="75">
        <f>SUM(AG95:AG101)</f>
        <v>409998.24999999994</v>
      </c>
      <c r="AH102" s="39">
        <f>AG102/AD102*100</f>
        <v>31.262233307230524</v>
      </c>
      <c r="AI102" s="76">
        <f>SUM(AI95:AI101)</f>
        <v>149454.20000000001</v>
      </c>
      <c r="AJ102" s="41">
        <f>AI102/AD102*100</f>
        <v>11.395834175256828</v>
      </c>
      <c r="AK102" s="77">
        <f>SUM(AK95:AK101)</f>
        <v>30019.55</v>
      </c>
      <c r="AL102" s="84">
        <f>AK102/AD102*100</f>
        <v>2.2889809307187829</v>
      </c>
      <c r="AM102" s="78">
        <f>SUM(AM95:AM101)</f>
        <v>179473.75000000003</v>
      </c>
      <c r="AN102" s="45">
        <f>AM102/AD102*100</f>
        <v>13.684815105975613</v>
      </c>
      <c r="AO102" s="107"/>
    </row>
    <row r="103" spans="2:41" x14ac:dyDescent="0.35">
      <c r="B103" s="222" t="s">
        <v>34</v>
      </c>
      <c r="C103" t="s">
        <v>154</v>
      </c>
      <c r="D103" s="9">
        <v>454930</v>
      </c>
      <c r="E103" s="152">
        <f t="shared" ref="E103:E110" si="105">F103/100*D103</f>
        <v>227465</v>
      </c>
      <c r="F103" s="10">
        <v>50</v>
      </c>
      <c r="G103" s="155">
        <f t="shared" ref="G103:G110" si="106">H103/100*D103</f>
        <v>159225.5</v>
      </c>
      <c r="H103" s="11">
        <v>35</v>
      </c>
      <c r="I103" s="157">
        <f t="shared" ref="I103:I110" si="107">J103/100*D103</f>
        <v>45493</v>
      </c>
      <c r="J103" s="12">
        <v>10</v>
      </c>
      <c r="K103" s="159">
        <f t="shared" ref="K103:K110" si="108">L103/100*D103</f>
        <v>22746.5</v>
      </c>
      <c r="L103" s="13">
        <v>5</v>
      </c>
      <c r="M103" s="14">
        <f>I103+K103</f>
        <v>68239.5</v>
      </c>
      <c r="N103" s="15">
        <f t="shared" si="68"/>
        <v>15</v>
      </c>
      <c r="O103" s="46">
        <v>2</v>
      </c>
      <c r="Q103" s="9">
        <v>454930</v>
      </c>
      <c r="R103" s="152">
        <f t="shared" ref="R103:R110" si="109">S103/100*Q103</f>
        <v>181972</v>
      </c>
      <c r="S103" s="10">
        <v>40</v>
      </c>
      <c r="T103" s="155">
        <f t="shared" ref="T103:T110" si="110">U103/100*Q103</f>
        <v>204718.5</v>
      </c>
      <c r="U103" s="11">
        <v>45</v>
      </c>
      <c r="V103" s="157">
        <f t="shared" ref="V103:V110" si="111">W103/100*Q103</f>
        <v>45493</v>
      </c>
      <c r="W103" s="12">
        <v>10</v>
      </c>
      <c r="X103" s="159">
        <f t="shared" ref="X103:X110" si="112">Y103/100*Q103</f>
        <v>22746.5</v>
      </c>
      <c r="Y103" s="13">
        <v>5</v>
      </c>
      <c r="Z103" s="14">
        <f>V103+X103</f>
        <v>68239.5</v>
      </c>
      <c r="AA103" s="15">
        <f t="shared" ref="AA103:AA110" si="113">Y103+W103</f>
        <v>15</v>
      </c>
      <c r="AB103" s="46">
        <v>2</v>
      </c>
      <c r="AD103" s="9">
        <v>454930</v>
      </c>
      <c r="AE103" s="152">
        <f t="shared" ref="AE103:AE110" si="114">AF103/100*AD103</f>
        <v>181972</v>
      </c>
      <c r="AF103" s="10">
        <v>40</v>
      </c>
      <c r="AG103" s="155">
        <f t="shared" ref="AG103:AG110" si="115">AH103/100*AD103</f>
        <v>227465</v>
      </c>
      <c r="AH103" s="11">
        <v>50</v>
      </c>
      <c r="AI103" s="157">
        <f t="shared" ref="AI103:AI110" si="116">AJ103/100*AD103</f>
        <v>22746.5</v>
      </c>
      <c r="AJ103" s="12">
        <v>5</v>
      </c>
      <c r="AK103" s="159">
        <f t="shared" ref="AK103:AK110" si="117">AL103/100*AD103</f>
        <v>22746.5</v>
      </c>
      <c r="AL103" s="13">
        <v>5</v>
      </c>
      <c r="AM103" s="14">
        <f>AI103+AK103</f>
        <v>45493</v>
      </c>
      <c r="AN103" s="15">
        <f t="shared" ref="AN103:AN110" si="118">AL103+AJ103</f>
        <v>10</v>
      </c>
      <c r="AO103" s="46">
        <v>2</v>
      </c>
    </row>
    <row r="104" spans="2:41" x14ac:dyDescent="0.35">
      <c r="B104" s="223"/>
      <c r="C104" s="24" t="s">
        <v>155</v>
      </c>
      <c r="D104" s="24">
        <v>363040</v>
      </c>
      <c r="E104" s="152">
        <f t="shared" si="105"/>
        <v>181520</v>
      </c>
      <c r="F104" s="17">
        <v>50</v>
      </c>
      <c r="G104" s="155">
        <f t="shared" si="106"/>
        <v>127063.99999999999</v>
      </c>
      <c r="H104" s="18">
        <v>35</v>
      </c>
      <c r="I104" s="157">
        <f t="shared" si="107"/>
        <v>36304</v>
      </c>
      <c r="J104" s="19">
        <v>10</v>
      </c>
      <c r="K104" s="159">
        <f t="shared" si="108"/>
        <v>18152</v>
      </c>
      <c r="L104" s="20">
        <v>5</v>
      </c>
      <c r="M104" s="21">
        <f>I104+K104</f>
        <v>54456</v>
      </c>
      <c r="N104" s="22">
        <f t="shared" si="68"/>
        <v>15</v>
      </c>
      <c r="O104" s="23">
        <v>2</v>
      </c>
      <c r="Q104" s="24">
        <v>363040</v>
      </c>
      <c r="R104" s="152">
        <f t="shared" si="109"/>
        <v>145216</v>
      </c>
      <c r="S104" s="17">
        <v>40</v>
      </c>
      <c r="T104" s="155">
        <f t="shared" si="110"/>
        <v>145216</v>
      </c>
      <c r="U104" s="18">
        <v>40</v>
      </c>
      <c r="V104" s="157">
        <f t="shared" si="111"/>
        <v>54456</v>
      </c>
      <c r="W104" s="19">
        <v>15</v>
      </c>
      <c r="X104" s="159">
        <f t="shared" si="112"/>
        <v>18152</v>
      </c>
      <c r="Y104" s="20">
        <v>5</v>
      </c>
      <c r="Z104" s="21">
        <f>V104+X104</f>
        <v>72608</v>
      </c>
      <c r="AA104" s="22">
        <f t="shared" si="113"/>
        <v>20</v>
      </c>
      <c r="AB104" s="25">
        <v>3</v>
      </c>
      <c r="AD104" s="24">
        <v>363040</v>
      </c>
      <c r="AE104" s="152">
        <f t="shared" si="114"/>
        <v>145216</v>
      </c>
      <c r="AF104" s="17">
        <v>40</v>
      </c>
      <c r="AG104" s="155">
        <f t="shared" si="115"/>
        <v>163368</v>
      </c>
      <c r="AH104" s="18">
        <v>45</v>
      </c>
      <c r="AI104" s="157">
        <f t="shared" si="116"/>
        <v>36304</v>
      </c>
      <c r="AJ104" s="19">
        <v>10</v>
      </c>
      <c r="AK104" s="159">
        <f t="shared" si="117"/>
        <v>18152</v>
      </c>
      <c r="AL104" s="20">
        <v>5</v>
      </c>
      <c r="AM104" s="21">
        <f>AI104+AK104</f>
        <v>54456</v>
      </c>
      <c r="AN104" s="22">
        <f t="shared" si="118"/>
        <v>15</v>
      </c>
      <c r="AO104" s="23">
        <v>2</v>
      </c>
    </row>
    <row r="105" spans="2:41" x14ac:dyDescent="0.35">
      <c r="B105" s="223"/>
      <c r="C105" s="24" t="s">
        <v>156</v>
      </c>
      <c r="D105" s="24">
        <v>377217</v>
      </c>
      <c r="E105" s="152">
        <f t="shared" si="105"/>
        <v>207469.35</v>
      </c>
      <c r="F105" s="17">
        <v>55</v>
      </c>
      <c r="G105" s="155">
        <f t="shared" si="106"/>
        <v>113165.09999999999</v>
      </c>
      <c r="H105" s="18">
        <v>30</v>
      </c>
      <c r="I105" s="157">
        <f t="shared" si="107"/>
        <v>37721.700000000004</v>
      </c>
      <c r="J105" s="19">
        <v>10</v>
      </c>
      <c r="K105" s="159">
        <f t="shared" si="108"/>
        <v>18860.850000000002</v>
      </c>
      <c r="L105" s="20">
        <v>5</v>
      </c>
      <c r="M105" s="21">
        <f t="shared" ref="M105:M110" si="119">I105+K105</f>
        <v>56582.55</v>
      </c>
      <c r="N105" s="22">
        <f t="shared" si="68"/>
        <v>15</v>
      </c>
      <c r="O105" s="23">
        <v>2</v>
      </c>
      <c r="Q105" s="24">
        <v>377217</v>
      </c>
      <c r="R105" s="152">
        <f t="shared" si="109"/>
        <v>132025.94999999998</v>
      </c>
      <c r="S105" s="17">
        <v>35</v>
      </c>
      <c r="T105" s="155">
        <f t="shared" si="110"/>
        <v>188608.5</v>
      </c>
      <c r="U105" s="18">
        <v>50</v>
      </c>
      <c r="V105" s="157">
        <f t="shared" si="111"/>
        <v>37721.700000000004</v>
      </c>
      <c r="W105" s="19">
        <v>10</v>
      </c>
      <c r="X105" s="159">
        <f t="shared" si="112"/>
        <v>18860.850000000002</v>
      </c>
      <c r="Y105" s="20">
        <v>5</v>
      </c>
      <c r="Z105" s="21">
        <f t="shared" ref="Z105:Z110" si="120">V105+X105</f>
        <v>56582.55</v>
      </c>
      <c r="AA105" s="22">
        <f t="shared" si="113"/>
        <v>15</v>
      </c>
      <c r="AB105" s="23">
        <v>2</v>
      </c>
      <c r="AD105" s="24">
        <v>377217</v>
      </c>
      <c r="AE105" s="152">
        <f t="shared" si="114"/>
        <v>188608.5</v>
      </c>
      <c r="AF105" s="17">
        <v>50</v>
      </c>
      <c r="AG105" s="155">
        <f t="shared" si="115"/>
        <v>132025.94999999998</v>
      </c>
      <c r="AH105" s="18">
        <v>35</v>
      </c>
      <c r="AI105" s="157">
        <f t="shared" si="116"/>
        <v>37721.700000000004</v>
      </c>
      <c r="AJ105" s="19">
        <v>10</v>
      </c>
      <c r="AK105" s="159">
        <f t="shared" si="117"/>
        <v>18860.850000000002</v>
      </c>
      <c r="AL105" s="20">
        <v>5</v>
      </c>
      <c r="AM105" s="21">
        <f t="shared" ref="AM105:AM110" si="121">AI105+AK105</f>
        <v>56582.55</v>
      </c>
      <c r="AN105" s="22">
        <f t="shared" si="118"/>
        <v>15</v>
      </c>
      <c r="AO105" s="23">
        <v>2</v>
      </c>
    </row>
    <row r="106" spans="2:41" x14ac:dyDescent="0.35">
      <c r="B106" s="223"/>
      <c r="C106" s="24" t="s">
        <v>157</v>
      </c>
      <c r="D106" s="24">
        <v>345718</v>
      </c>
      <c r="E106" s="152">
        <f t="shared" si="105"/>
        <v>138287.20000000001</v>
      </c>
      <c r="F106" s="17">
        <v>40</v>
      </c>
      <c r="G106" s="155">
        <f t="shared" si="106"/>
        <v>138287.20000000001</v>
      </c>
      <c r="H106" s="18">
        <v>40</v>
      </c>
      <c r="I106" s="157">
        <f t="shared" si="107"/>
        <v>51857.7</v>
      </c>
      <c r="J106" s="19">
        <v>15</v>
      </c>
      <c r="K106" s="159">
        <f t="shared" si="108"/>
        <v>17285.900000000001</v>
      </c>
      <c r="L106" s="20">
        <v>5</v>
      </c>
      <c r="M106" s="21">
        <f>N106*D106/100</f>
        <v>69143.600000000006</v>
      </c>
      <c r="N106" s="22">
        <f t="shared" si="68"/>
        <v>20</v>
      </c>
      <c r="O106" s="25">
        <v>3</v>
      </c>
      <c r="Q106" s="24">
        <v>345718</v>
      </c>
      <c r="R106" s="152">
        <f t="shared" si="109"/>
        <v>121001.29999999999</v>
      </c>
      <c r="S106" s="17">
        <v>35</v>
      </c>
      <c r="T106" s="155">
        <f t="shared" si="110"/>
        <v>138287.20000000001</v>
      </c>
      <c r="U106" s="18">
        <v>40</v>
      </c>
      <c r="V106" s="157">
        <f t="shared" si="111"/>
        <v>69143.600000000006</v>
      </c>
      <c r="W106" s="19">
        <v>20</v>
      </c>
      <c r="X106" s="159">
        <f t="shared" si="112"/>
        <v>17285.900000000001</v>
      </c>
      <c r="Y106" s="20">
        <v>5</v>
      </c>
      <c r="Z106" s="21">
        <f t="shared" si="120"/>
        <v>86429.5</v>
      </c>
      <c r="AA106" s="22">
        <f t="shared" si="113"/>
        <v>25</v>
      </c>
      <c r="AB106" s="25">
        <v>3</v>
      </c>
      <c r="AD106" s="24">
        <v>345718</v>
      </c>
      <c r="AE106" s="152">
        <f t="shared" si="114"/>
        <v>138287.20000000001</v>
      </c>
      <c r="AF106" s="17">
        <v>40</v>
      </c>
      <c r="AG106" s="155">
        <f t="shared" si="115"/>
        <v>155573.1</v>
      </c>
      <c r="AH106" s="18">
        <v>45</v>
      </c>
      <c r="AI106" s="157">
        <f t="shared" si="116"/>
        <v>34571.800000000003</v>
      </c>
      <c r="AJ106" s="19">
        <v>10</v>
      </c>
      <c r="AK106" s="159">
        <f t="shared" si="117"/>
        <v>17285.900000000001</v>
      </c>
      <c r="AL106" s="20">
        <v>5</v>
      </c>
      <c r="AM106" s="21">
        <f t="shared" si="121"/>
        <v>51857.700000000004</v>
      </c>
      <c r="AN106" s="22">
        <f t="shared" si="118"/>
        <v>15</v>
      </c>
      <c r="AO106" s="23">
        <v>2</v>
      </c>
    </row>
    <row r="107" spans="2:41" x14ac:dyDescent="0.35">
      <c r="B107" s="223"/>
      <c r="C107" s="24" t="s">
        <v>159</v>
      </c>
      <c r="D107" s="24">
        <v>399420</v>
      </c>
      <c r="E107" s="152">
        <f t="shared" si="105"/>
        <v>239652</v>
      </c>
      <c r="F107" s="17">
        <v>60</v>
      </c>
      <c r="G107" s="155">
        <f t="shared" si="106"/>
        <v>99855</v>
      </c>
      <c r="H107" s="18">
        <v>25</v>
      </c>
      <c r="I107" s="157">
        <f t="shared" si="107"/>
        <v>39942</v>
      </c>
      <c r="J107" s="19">
        <v>10</v>
      </c>
      <c r="K107" s="159">
        <f t="shared" si="108"/>
        <v>19971</v>
      </c>
      <c r="L107" s="20">
        <v>5</v>
      </c>
      <c r="M107" s="21">
        <f t="shared" si="119"/>
        <v>59913</v>
      </c>
      <c r="N107" s="22">
        <f t="shared" si="68"/>
        <v>15</v>
      </c>
      <c r="O107" s="23">
        <v>2</v>
      </c>
      <c r="Q107" s="24">
        <v>399420</v>
      </c>
      <c r="R107" s="152">
        <f t="shared" si="109"/>
        <v>179739</v>
      </c>
      <c r="S107" s="17">
        <v>45</v>
      </c>
      <c r="T107" s="155">
        <f t="shared" si="110"/>
        <v>159768</v>
      </c>
      <c r="U107" s="18">
        <v>40</v>
      </c>
      <c r="V107" s="157">
        <f t="shared" si="111"/>
        <v>39942</v>
      </c>
      <c r="W107" s="19">
        <v>10</v>
      </c>
      <c r="X107" s="159">
        <f t="shared" si="112"/>
        <v>19971</v>
      </c>
      <c r="Y107" s="20">
        <v>5</v>
      </c>
      <c r="Z107" s="21">
        <f t="shared" si="120"/>
        <v>59913</v>
      </c>
      <c r="AA107" s="22">
        <f t="shared" si="113"/>
        <v>15</v>
      </c>
      <c r="AB107" s="23">
        <v>2</v>
      </c>
      <c r="AD107" s="24">
        <v>399420</v>
      </c>
      <c r="AE107" s="152">
        <f t="shared" si="114"/>
        <v>179739</v>
      </c>
      <c r="AF107" s="17">
        <v>45</v>
      </c>
      <c r="AG107" s="155">
        <f t="shared" si="115"/>
        <v>139797</v>
      </c>
      <c r="AH107" s="18">
        <v>35</v>
      </c>
      <c r="AI107" s="157">
        <f t="shared" si="116"/>
        <v>59913</v>
      </c>
      <c r="AJ107" s="19">
        <v>15</v>
      </c>
      <c r="AK107" s="159">
        <f t="shared" si="117"/>
        <v>19971</v>
      </c>
      <c r="AL107" s="20">
        <v>5</v>
      </c>
      <c r="AM107" s="21">
        <f t="shared" si="121"/>
        <v>79884</v>
      </c>
      <c r="AN107" s="22">
        <f t="shared" si="118"/>
        <v>20</v>
      </c>
      <c r="AO107" s="25">
        <v>3</v>
      </c>
    </row>
    <row r="108" spans="2:41" x14ac:dyDescent="0.35">
      <c r="B108" s="223"/>
      <c r="C108" s="24" t="s">
        <v>35</v>
      </c>
      <c r="D108" s="24">
        <v>374339</v>
      </c>
      <c r="E108" s="152">
        <f t="shared" si="105"/>
        <v>187169.5</v>
      </c>
      <c r="F108" s="17">
        <v>50</v>
      </c>
      <c r="G108" s="155">
        <f t="shared" si="106"/>
        <v>149735.6</v>
      </c>
      <c r="H108" s="18">
        <v>40</v>
      </c>
      <c r="I108" s="157">
        <f t="shared" si="107"/>
        <v>37433.9</v>
      </c>
      <c r="J108" s="19">
        <v>10</v>
      </c>
      <c r="K108" s="159">
        <f t="shared" si="108"/>
        <v>0</v>
      </c>
      <c r="L108" s="20">
        <v>0</v>
      </c>
      <c r="M108" s="21">
        <f t="shared" si="119"/>
        <v>37433.9</v>
      </c>
      <c r="N108" s="22">
        <f t="shared" si="68"/>
        <v>10</v>
      </c>
      <c r="O108" s="23">
        <v>2</v>
      </c>
      <c r="Q108" s="24">
        <v>374339</v>
      </c>
      <c r="R108" s="152">
        <f t="shared" si="109"/>
        <v>149735.6</v>
      </c>
      <c r="S108" s="17">
        <v>40</v>
      </c>
      <c r="T108" s="155">
        <f t="shared" si="110"/>
        <v>168452.55000000002</v>
      </c>
      <c r="U108" s="18">
        <v>45</v>
      </c>
      <c r="V108" s="157">
        <f t="shared" si="111"/>
        <v>37433.9</v>
      </c>
      <c r="W108" s="19">
        <v>10</v>
      </c>
      <c r="X108" s="159">
        <f t="shared" si="112"/>
        <v>18716.95</v>
      </c>
      <c r="Y108" s="20">
        <v>5</v>
      </c>
      <c r="Z108" s="21">
        <f t="shared" si="120"/>
        <v>56150.850000000006</v>
      </c>
      <c r="AA108" s="22">
        <f t="shared" si="113"/>
        <v>15</v>
      </c>
      <c r="AB108" s="23">
        <v>2</v>
      </c>
      <c r="AD108" s="24">
        <v>374339</v>
      </c>
      <c r="AE108" s="152">
        <f t="shared" si="114"/>
        <v>187169.5</v>
      </c>
      <c r="AF108" s="17">
        <v>50</v>
      </c>
      <c r="AG108" s="155">
        <f t="shared" si="115"/>
        <v>149735.6</v>
      </c>
      <c r="AH108" s="18">
        <v>40</v>
      </c>
      <c r="AI108" s="157">
        <f t="shared" si="116"/>
        <v>37433.9</v>
      </c>
      <c r="AJ108" s="19">
        <v>10</v>
      </c>
      <c r="AK108" s="159">
        <f t="shared" si="117"/>
        <v>0</v>
      </c>
      <c r="AL108" s="20">
        <v>0</v>
      </c>
      <c r="AM108" s="21">
        <f t="shared" si="121"/>
        <v>37433.9</v>
      </c>
      <c r="AN108" s="22">
        <f t="shared" si="118"/>
        <v>10</v>
      </c>
      <c r="AO108" s="23">
        <v>2</v>
      </c>
    </row>
    <row r="109" spans="2:41" x14ac:dyDescent="0.35">
      <c r="B109" s="223"/>
      <c r="C109" s="24" t="s">
        <v>36</v>
      </c>
      <c r="D109" s="24">
        <v>219284</v>
      </c>
      <c r="E109" s="152">
        <f t="shared" si="105"/>
        <v>109642</v>
      </c>
      <c r="F109" s="17">
        <v>50</v>
      </c>
      <c r="G109" s="155">
        <f t="shared" si="106"/>
        <v>76749.399999999994</v>
      </c>
      <c r="H109" s="18">
        <v>35</v>
      </c>
      <c r="I109" s="157">
        <f t="shared" si="107"/>
        <v>21928.400000000001</v>
      </c>
      <c r="J109" s="19">
        <v>10</v>
      </c>
      <c r="K109" s="159">
        <f t="shared" si="108"/>
        <v>10964.2</v>
      </c>
      <c r="L109" s="20">
        <v>5</v>
      </c>
      <c r="M109" s="21">
        <f t="shared" si="119"/>
        <v>32892.600000000006</v>
      </c>
      <c r="N109" s="22">
        <f t="shared" si="68"/>
        <v>15</v>
      </c>
      <c r="O109" s="23">
        <v>2</v>
      </c>
      <c r="Q109" s="24">
        <v>219284</v>
      </c>
      <c r="R109" s="152">
        <f t="shared" si="109"/>
        <v>98677.8</v>
      </c>
      <c r="S109" s="17">
        <v>45</v>
      </c>
      <c r="T109" s="155">
        <f t="shared" si="110"/>
        <v>76749.399999999994</v>
      </c>
      <c r="U109" s="18">
        <v>35</v>
      </c>
      <c r="V109" s="157">
        <f t="shared" si="111"/>
        <v>32892.6</v>
      </c>
      <c r="W109" s="19">
        <v>15</v>
      </c>
      <c r="X109" s="159">
        <f t="shared" si="112"/>
        <v>10964.2</v>
      </c>
      <c r="Y109" s="20">
        <v>5</v>
      </c>
      <c r="Z109" s="21">
        <f t="shared" si="120"/>
        <v>43856.800000000003</v>
      </c>
      <c r="AA109" s="22">
        <f t="shared" si="113"/>
        <v>20</v>
      </c>
      <c r="AB109" s="25">
        <v>3</v>
      </c>
      <c r="AD109" s="24">
        <v>219284</v>
      </c>
      <c r="AE109" s="152">
        <f t="shared" si="114"/>
        <v>109642</v>
      </c>
      <c r="AF109" s="17">
        <v>50</v>
      </c>
      <c r="AG109" s="155">
        <f t="shared" si="115"/>
        <v>76749.399999999994</v>
      </c>
      <c r="AH109" s="18">
        <v>35</v>
      </c>
      <c r="AI109" s="157">
        <f t="shared" si="116"/>
        <v>21928.400000000001</v>
      </c>
      <c r="AJ109" s="19">
        <v>10</v>
      </c>
      <c r="AK109" s="159">
        <f t="shared" si="117"/>
        <v>10964.2</v>
      </c>
      <c r="AL109" s="20">
        <v>5</v>
      </c>
      <c r="AM109" s="21">
        <f t="shared" si="121"/>
        <v>32892.600000000006</v>
      </c>
      <c r="AN109" s="22">
        <f t="shared" si="118"/>
        <v>15</v>
      </c>
      <c r="AO109" s="23">
        <v>2</v>
      </c>
    </row>
    <row r="110" spans="2:41" x14ac:dyDescent="0.35">
      <c r="B110" s="223"/>
      <c r="C110" s="24" t="s">
        <v>158</v>
      </c>
      <c r="D110" s="24">
        <v>182958</v>
      </c>
      <c r="E110" s="152">
        <f t="shared" si="105"/>
        <v>91479</v>
      </c>
      <c r="F110" s="47">
        <v>50</v>
      </c>
      <c r="G110" s="155">
        <f t="shared" si="106"/>
        <v>54887.4</v>
      </c>
      <c r="H110" s="48">
        <v>30</v>
      </c>
      <c r="I110" s="157">
        <f t="shared" si="107"/>
        <v>27443.7</v>
      </c>
      <c r="J110" s="49">
        <v>15</v>
      </c>
      <c r="K110" s="159">
        <f t="shared" si="108"/>
        <v>9147.9</v>
      </c>
      <c r="L110" s="30">
        <v>5</v>
      </c>
      <c r="M110" s="50">
        <f t="shared" si="119"/>
        <v>36591.599999999999</v>
      </c>
      <c r="N110" s="51">
        <f t="shared" si="68"/>
        <v>20</v>
      </c>
      <c r="O110" s="52">
        <v>3</v>
      </c>
      <c r="Q110" s="24">
        <v>182958</v>
      </c>
      <c r="R110" s="152">
        <f t="shared" si="109"/>
        <v>64035.299999999996</v>
      </c>
      <c r="S110" s="47">
        <v>35</v>
      </c>
      <c r="T110" s="155">
        <f t="shared" si="110"/>
        <v>73183.199999999997</v>
      </c>
      <c r="U110" s="48">
        <v>40</v>
      </c>
      <c r="V110" s="157">
        <f t="shared" si="111"/>
        <v>27443.7</v>
      </c>
      <c r="W110" s="49">
        <v>15</v>
      </c>
      <c r="X110" s="159">
        <f t="shared" si="112"/>
        <v>18295.8</v>
      </c>
      <c r="Y110" s="30">
        <v>10</v>
      </c>
      <c r="Z110" s="50">
        <f t="shared" si="120"/>
        <v>45739.5</v>
      </c>
      <c r="AA110" s="51">
        <f t="shared" si="113"/>
        <v>25</v>
      </c>
      <c r="AB110" s="52">
        <v>3</v>
      </c>
      <c r="AD110" s="24">
        <v>182958</v>
      </c>
      <c r="AE110" s="152">
        <f t="shared" si="114"/>
        <v>73183.199999999997</v>
      </c>
      <c r="AF110" s="47">
        <v>40</v>
      </c>
      <c r="AG110" s="155">
        <f t="shared" si="115"/>
        <v>91479</v>
      </c>
      <c r="AH110" s="48">
        <v>50</v>
      </c>
      <c r="AI110" s="157">
        <f t="shared" si="116"/>
        <v>9147.9</v>
      </c>
      <c r="AJ110" s="49">
        <v>5</v>
      </c>
      <c r="AK110" s="159">
        <f t="shared" si="117"/>
        <v>9147.9</v>
      </c>
      <c r="AL110" s="30">
        <v>5</v>
      </c>
      <c r="AM110" s="50">
        <f t="shared" si="121"/>
        <v>18295.8</v>
      </c>
      <c r="AN110" s="51">
        <f t="shared" si="118"/>
        <v>10</v>
      </c>
      <c r="AO110" s="23">
        <v>2</v>
      </c>
    </row>
    <row r="111" spans="2:41" ht="15" thickBot="1" x14ac:dyDescent="0.4">
      <c r="B111" s="224"/>
      <c r="C111" s="54" t="s">
        <v>15</v>
      </c>
      <c r="D111" s="35">
        <f>SUM(D103:D110)</f>
        <v>2716906</v>
      </c>
      <c r="E111" s="74">
        <f>SUM(E103:E110)</f>
        <v>1382684.05</v>
      </c>
      <c r="F111" s="37">
        <f>E111/D111*100</f>
        <v>50.891861919403915</v>
      </c>
      <c r="G111" s="75">
        <f>SUM(G103:G110)</f>
        <v>918969.20000000007</v>
      </c>
      <c r="H111" s="39">
        <f>G111/D111*100</f>
        <v>33.824107274966451</v>
      </c>
      <c r="I111" s="76">
        <f>SUM(I103:I110)</f>
        <v>298124.40000000002</v>
      </c>
      <c r="J111" s="41">
        <f>I111/D111*100</f>
        <v>10.972937598871658</v>
      </c>
      <c r="K111" s="77">
        <f>SUM(K103:K110)</f>
        <v>117128.34999999999</v>
      </c>
      <c r="L111" s="84">
        <f>K111/D111*100</f>
        <v>4.311093206757981</v>
      </c>
      <c r="M111" s="83">
        <f>SUM(M103:M110)</f>
        <v>415252.75</v>
      </c>
      <c r="N111" s="45">
        <f>M111/D111*100</f>
        <v>15.284030805629639</v>
      </c>
      <c r="O111" s="107"/>
      <c r="Q111" s="35">
        <f>SUM(Q103:Q110)</f>
        <v>2716906</v>
      </c>
      <c r="R111" s="74">
        <f>SUM(R103:R110)</f>
        <v>1072402.95</v>
      </c>
      <c r="S111" s="37">
        <f>R111/Q111*100</f>
        <v>39.471477850172214</v>
      </c>
      <c r="T111" s="75">
        <f>SUM(T103:T110)</f>
        <v>1154983.3499999999</v>
      </c>
      <c r="U111" s="39">
        <f>T111/Q111*100</f>
        <v>42.510979400833151</v>
      </c>
      <c r="V111" s="76">
        <f>SUM(V103:V110)</f>
        <v>344526.5</v>
      </c>
      <c r="W111" s="41">
        <f>V111/Q111*100</f>
        <v>12.680839896558807</v>
      </c>
      <c r="X111" s="77">
        <f>SUM(X103:X110)</f>
        <v>144993.19999999998</v>
      </c>
      <c r="Y111" s="84">
        <f>X111/Q111*100</f>
        <v>5.3367028524358213</v>
      </c>
      <c r="Z111" s="78">
        <f>SUM(Z103:Z110)</f>
        <v>489519.7</v>
      </c>
      <c r="AA111" s="45">
        <f>Z111/Q111*100</f>
        <v>18.017542748994629</v>
      </c>
      <c r="AB111" s="107"/>
      <c r="AD111" s="35">
        <f>SUM(AD103:AD110)</f>
        <v>2716906</v>
      </c>
      <c r="AE111" s="74">
        <f>SUM(AE103:AE110)</f>
        <v>1203817.3999999999</v>
      </c>
      <c r="AF111" s="37">
        <f>AE111/AD111*100</f>
        <v>44.308393444602054</v>
      </c>
      <c r="AG111" s="75">
        <f>SUM(AG103:AG110)</f>
        <v>1136193.0499999998</v>
      </c>
      <c r="AH111" s="39">
        <f>AG111/AD111*100</f>
        <v>41.819372845435204</v>
      </c>
      <c r="AI111" s="76">
        <f>SUM(AI103:AI110)</f>
        <v>259767.19999999998</v>
      </c>
      <c r="AJ111" s="41">
        <f>AI111/AD111*100</f>
        <v>9.5611405032047472</v>
      </c>
      <c r="AK111" s="77">
        <f>SUM(AK103:AK110)</f>
        <v>117128.34999999999</v>
      </c>
      <c r="AL111" s="84">
        <f>AK111/AD111*100</f>
        <v>4.311093206757981</v>
      </c>
      <c r="AM111" s="78">
        <f>SUM(AM103:AM110)</f>
        <v>376895.55</v>
      </c>
      <c r="AN111" s="45">
        <f>AM111/AD111*100</f>
        <v>13.872233709962728</v>
      </c>
      <c r="AO111" s="107"/>
    </row>
    <row r="112" spans="2:41" ht="15.65" customHeight="1" x14ac:dyDescent="0.35">
      <c r="B112" s="222" t="s">
        <v>37</v>
      </c>
      <c r="C112" s="9" t="s">
        <v>160</v>
      </c>
      <c r="D112" s="163">
        <v>166202.57</v>
      </c>
      <c r="E112" s="152">
        <f t="shared" ref="E112:E119" si="122">F112/100*D112</f>
        <v>83101.285000000003</v>
      </c>
      <c r="F112" s="10">
        <v>50</v>
      </c>
      <c r="G112" s="155">
        <f t="shared" ref="G112:G119" si="123">H112/100*D112</f>
        <v>58170.8995</v>
      </c>
      <c r="H112" s="11">
        <v>35</v>
      </c>
      <c r="I112" s="157">
        <f t="shared" ref="I112:I119" si="124">J112/100*D112</f>
        <v>24930.3855</v>
      </c>
      <c r="J112" s="12">
        <v>15</v>
      </c>
      <c r="K112" s="159">
        <f t="shared" ref="K112:K119" si="125">L112/100*D112</f>
        <v>0</v>
      </c>
      <c r="L112" s="13">
        <v>0</v>
      </c>
      <c r="M112" s="14">
        <f>I112+K112</f>
        <v>24930.3855</v>
      </c>
      <c r="N112" s="15">
        <f t="shared" si="68"/>
        <v>15</v>
      </c>
      <c r="O112" s="46">
        <v>2</v>
      </c>
      <c r="Q112" s="163">
        <v>166202.57</v>
      </c>
      <c r="R112" s="152">
        <f t="shared" ref="R112:R119" si="126">S112/100*Q112</f>
        <v>74791.156500000012</v>
      </c>
      <c r="S112" s="10">
        <v>45</v>
      </c>
      <c r="T112" s="155">
        <f t="shared" ref="T112:T119" si="127">U112/100*Q112</f>
        <v>58170.8995</v>
      </c>
      <c r="U112" s="11">
        <v>35</v>
      </c>
      <c r="V112" s="157">
        <f t="shared" ref="V112:V119" si="128">W112/100*Q112</f>
        <v>24930.3855</v>
      </c>
      <c r="W112" s="12">
        <v>15</v>
      </c>
      <c r="X112" s="159">
        <f t="shared" ref="X112:X119" si="129">Y112/100*Q112</f>
        <v>8310.1285000000007</v>
      </c>
      <c r="Y112" s="13">
        <v>5</v>
      </c>
      <c r="Z112" s="14">
        <f>V112+X112</f>
        <v>33240.514000000003</v>
      </c>
      <c r="AA112" s="15">
        <f t="shared" ref="AA112:AA119" si="130">Y112+W112</f>
        <v>20</v>
      </c>
      <c r="AB112" s="25">
        <v>3</v>
      </c>
      <c r="AD112" s="163">
        <v>166202.57</v>
      </c>
      <c r="AE112" s="152">
        <f t="shared" ref="AE112:AE119" si="131">AF112/100*AD112</f>
        <v>91411.41350000001</v>
      </c>
      <c r="AF112" s="10">
        <v>55</v>
      </c>
      <c r="AG112" s="155">
        <f t="shared" ref="AG112:AG119" si="132">AH112/100*AD112</f>
        <v>58170.8995</v>
      </c>
      <c r="AH112" s="11">
        <v>35</v>
      </c>
      <c r="AI112" s="157">
        <f t="shared" ref="AI112:AI119" si="133">AJ112/100*AD112</f>
        <v>16620.257000000001</v>
      </c>
      <c r="AJ112" s="12">
        <v>10</v>
      </c>
      <c r="AK112" s="159">
        <f t="shared" ref="AK112:AK119" si="134">AL112/100*AD112</f>
        <v>0</v>
      </c>
      <c r="AL112" s="13">
        <v>0</v>
      </c>
      <c r="AM112" s="14">
        <f>AI112+AK112</f>
        <v>16620.257000000001</v>
      </c>
      <c r="AN112" s="15">
        <f t="shared" ref="AN112:AN119" si="135">AL112+AJ112</f>
        <v>10</v>
      </c>
      <c r="AO112" s="46">
        <v>2</v>
      </c>
    </row>
    <row r="113" spans="2:41" x14ac:dyDescent="0.35">
      <c r="B113" s="223"/>
      <c r="C113" s="24" t="s">
        <v>38</v>
      </c>
      <c r="D113" s="24">
        <v>192969</v>
      </c>
      <c r="E113" s="152">
        <f t="shared" si="122"/>
        <v>96484.5</v>
      </c>
      <c r="F113" s="17">
        <v>50</v>
      </c>
      <c r="G113" s="155">
        <f t="shared" si="123"/>
        <v>48242.25</v>
      </c>
      <c r="H113" s="18">
        <v>25</v>
      </c>
      <c r="I113" s="157">
        <f t="shared" si="124"/>
        <v>38593.800000000003</v>
      </c>
      <c r="J113" s="19">
        <v>20</v>
      </c>
      <c r="K113" s="159">
        <f t="shared" si="125"/>
        <v>9648.4500000000007</v>
      </c>
      <c r="L113" s="20">
        <v>5</v>
      </c>
      <c r="M113" s="21">
        <f>I113+K113</f>
        <v>48242.25</v>
      </c>
      <c r="N113" s="22">
        <f t="shared" si="68"/>
        <v>25</v>
      </c>
      <c r="O113" s="25">
        <v>3</v>
      </c>
      <c r="Q113" s="24">
        <v>192969</v>
      </c>
      <c r="R113" s="152">
        <f t="shared" si="126"/>
        <v>86836.05</v>
      </c>
      <c r="S113" s="17">
        <v>45</v>
      </c>
      <c r="T113" s="155">
        <f t="shared" si="127"/>
        <v>48242.25</v>
      </c>
      <c r="U113" s="18">
        <v>25</v>
      </c>
      <c r="V113" s="157">
        <f t="shared" si="128"/>
        <v>48242.25</v>
      </c>
      <c r="W113" s="19">
        <v>25</v>
      </c>
      <c r="X113" s="159">
        <f t="shared" si="129"/>
        <v>9648.4500000000007</v>
      </c>
      <c r="Y113" s="20">
        <v>5</v>
      </c>
      <c r="Z113" s="21">
        <f>V113+X113</f>
        <v>57890.7</v>
      </c>
      <c r="AA113" s="22">
        <f t="shared" si="130"/>
        <v>30</v>
      </c>
      <c r="AB113" s="25">
        <v>3</v>
      </c>
      <c r="AD113" s="24">
        <v>192969</v>
      </c>
      <c r="AE113" s="152">
        <f t="shared" si="131"/>
        <v>106132.95000000001</v>
      </c>
      <c r="AF113" s="17">
        <v>55</v>
      </c>
      <c r="AG113" s="155">
        <f t="shared" si="132"/>
        <v>48242.25</v>
      </c>
      <c r="AH113" s="18">
        <v>25</v>
      </c>
      <c r="AI113" s="157">
        <f t="shared" si="133"/>
        <v>28945.35</v>
      </c>
      <c r="AJ113" s="19">
        <v>15</v>
      </c>
      <c r="AK113" s="159">
        <f t="shared" si="134"/>
        <v>9648.4500000000007</v>
      </c>
      <c r="AL113" s="20">
        <v>5</v>
      </c>
      <c r="AM113" s="21">
        <f>AI113+AK113</f>
        <v>38593.800000000003</v>
      </c>
      <c r="AN113" s="22">
        <f t="shared" si="135"/>
        <v>20</v>
      </c>
      <c r="AO113" s="25">
        <v>3</v>
      </c>
    </row>
    <row r="114" spans="2:41" x14ac:dyDescent="0.35">
      <c r="B114" s="223"/>
      <c r="C114" s="24" t="s">
        <v>161</v>
      </c>
      <c r="D114" s="24">
        <v>243462</v>
      </c>
      <c r="E114" s="152">
        <f t="shared" si="122"/>
        <v>146077.19999999998</v>
      </c>
      <c r="F114" s="17">
        <v>60</v>
      </c>
      <c r="G114" s="155">
        <f t="shared" si="123"/>
        <v>73038.599999999991</v>
      </c>
      <c r="H114" s="18">
        <v>30</v>
      </c>
      <c r="I114" s="157">
        <f t="shared" si="124"/>
        <v>24346.2</v>
      </c>
      <c r="J114" s="19">
        <v>10</v>
      </c>
      <c r="K114" s="159">
        <f t="shared" si="125"/>
        <v>0</v>
      </c>
      <c r="L114" s="20">
        <v>0</v>
      </c>
      <c r="M114" s="21">
        <f t="shared" ref="M114:M119" si="136">I114+K114</f>
        <v>24346.2</v>
      </c>
      <c r="N114" s="22">
        <f t="shared" si="68"/>
        <v>10</v>
      </c>
      <c r="O114" s="23">
        <v>2</v>
      </c>
      <c r="Q114" s="24">
        <v>243462</v>
      </c>
      <c r="R114" s="152">
        <f t="shared" si="126"/>
        <v>133904.1</v>
      </c>
      <c r="S114" s="17">
        <v>55</v>
      </c>
      <c r="T114" s="155">
        <f t="shared" si="127"/>
        <v>73038.599999999991</v>
      </c>
      <c r="U114" s="18">
        <v>30</v>
      </c>
      <c r="V114" s="157">
        <f t="shared" si="128"/>
        <v>36519.299999999996</v>
      </c>
      <c r="W114" s="19">
        <v>15</v>
      </c>
      <c r="X114" s="159">
        <f t="shared" si="129"/>
        <v>0</v>
      </c>
      <c r="Y114" s="20">
        <v>0</v>
      </c>
      <c r="Z114" s="21">
        <f t="shared" ref="Z114:Z119" si="137">V114+X114</f>
        <v>36519.299999999996</v>
      </c>
      <c r="AA114" s="22">
        <f t="shared" si="130"/>
        <v>15</v>
      </c>
      <c r="AB114" s="23">
        <v>2</v>
      </c>
      <c r="AD114" s="24">
        <v>243462</v>
      </c>
      <c r="AE114" s="152">
        <f t="shared" si="131"/>
        <v>158250.30000000002</v>
      </c>
      <c r="AF114" s="17">
        <v>65</v>
      </c>
      <c r="AG114" s="155">
        <f t="shared" si="132"/>
        <v>60865.5</v>
      </c>
      <c r="AH114" s="18">
        <v>25</v>
      </c>
      <c r="AI114" s="157">
        <f t="shared" si="133"/>
        <v>24346.2</v>
      </c>
      <c r="AJ114" s="19">
        <v>10</v>
      </c>
      <c r="AK114" s="159">
        <f t="shared" si="134"/>
        <v>0</v>
      </c>
      <c r="AL114" s="20">
        <v>0</v>
      </c>
      <c r="AM114" s="21">
        <f t="shared" ref="AM114:AM119" si="138">AI114+AK114</f>
        <v>24346.2</v>
      </c>
      <c r="AN114" s="22">
        <f t="shared" si="135"/>
        <v>10</v>
      </c>
      <c r="AO114" s="23">
        <v>2</v>
      </c>
    </row>
    <row r="115" spans="2:41" x14ac:dyDescent="0.35">
      <c r="B115" s="223"/>
      <c r="C115" s="24" t="s">
        <v>162</v>
      </c>
      <c r="D115" s="24">
        <v>187388</v>
      </c>
      <c r="E115" s="152">
        <f t="shared" si="122"/>
        <v>103063.40000000001</v>
      </c>
      <c r="F115" s="17">
        <v>55</v>
      </c>
      <c r="G115" s="155">
        <f t="shared" si="123"/>
        <v>46847</v>
      </c>
      <c r="H115" s="18">
        <v>25</v>
      </c>
      <c r="I115" s="157">
        <f t="shared" si="124"/>
        <v>28108.2</v>
      </c>
      <c r="J115" s="19">
        <v>15</v>
      </c>
      <c r="K115" s="159">
        <f t="shared" si="125"/>
        <v>9369.4</v>
      </c>
      <c r="L115" s="20">
        <v>5</v>
      </c>
      <c r="M115" s="21">
        <f t="shared" si="136"/>
        <v>37477.599999999999</v>
      </c>
      <c r="N115" s="22">
        <f t="shared" si="68"/>
        <v>20</v>
      </c>
      <c r="O115" s="25">
        <v>3</v>
      </c>
      <c r="Q115" s="24">
        <v>187388</v>
      </c>
      <c r="R115" s="152">
        <f t="shared" si="126"/>
        <v>84324.6</v>
      </c>
      <c r="S115" s="17">
        <v>45</v>
      </c>
      <c r="T115" s="155">
        <f t="shared" si="127"/>
        <v>46847</v>
      </c>
      <c r="U115" s="18">
        <v>25</v>
      </c>
      <c r="V115" s="157">
        <f t="shared" si="128"/>
        <v>37477.599999999999</v>
      </c>
      <c r="W115" s="19">
        <v>20</v>
      </c>
      <c r="X115" s="159">
        <f t="shared" si="129"/>
        <v>18738.8</v>
      </c>
      <c r="Y115" s="20">
        <v>10</v>
      </c>
      <c r="Z115" s="21">
        <f t="shared" si="137"/>
        <v>56216.399999999994</v>
      </c>
      <c r="AA115" s="22">
        <f t="shared" si="130"/>
        <v>30</v>
      </c>
      <c r="AB115" s="25">
        <v>3</v>
      </c>
      <c r="AD115" s="24">
        <v>187388</v>
      </c>
      <c r="AE115" s="152">
        <f t="shared" si="131"/>
        <v>103063.40000000001</v>
      </c>
      <c r="AF115" s="17">
        <v>55</v>
      </c>
      <c r="AG115" s="155">
        <f t="shared" si="132"/>
        <v>37477.599999999999</v>
      </c>
      <c r="AH115" s="18">
        <v>20</v>
      </c>
      <c r="AI115" s="157">
        <f t="shared" si="133"/>
        <v>37477.599999999999</v>
      </c>
      <c r="AJ115" s="19">
        <v>20</v>
      </c>
      <c r="AK115" s="159">
        <f t="shared" si="134"/>
        <v>9369.4</v>
      </c>
      <c r="AL115" s="20">
        <v>5</v>
      </c>
      <c r="AM115" s="21">
        <f t="shared" si="138"/>
        <v>46847</v>
      </c>
      <c r="AN115" s="22">
        <f t="shared" si="135"/>
        <v>25</v>
      </c>
      <c r="AO115" s="25">
        <v>3</v>
      </c>
    </row>
    <row r="116" spans="2:41" x14ac:dyDescent="0.35">
      <c r="B116" s="223"/>
      <c r="C116" s="24" t="s">
        <v>163</v>
      </c>
      <c r="D116" s="24">
        <v>569564</v>
      </c>
      <c r="E116" s="152">
        <f t="shared" si="122"/>
        <v>313260.2</v>
      </c>
      <c r="F116" s="17">
        <v>55</v>
      </c>
      <c r="G116" s="155">
        <f t="shared" si="123"/>
        <v>142391</v>
      </c>
      <c r="H116" s="18">
        <v>25</v>
      </c>
      <c r="I116" s="157">
        <f t="shared" si="124"/>
        <v>113912.8</v>
      </c>
      <c r="J116" s="19">
        <v>20</v>
      </c>
      <c r="K116" s="159">
        <f t="shared" si="125"/>
        <v>0</v>
      </c>
      <c r="L116" s="20">
        <v>0</v>
      </c>
      <c r="M116" s="21">
        <f t="shared" si="136"/>
        <v>113912.8</v>
      </c>
      <c r="N116" s="22">
        <f t="shared" si="68"/>
        <v>20</v>
      </c>
      <c r="O116" s="25">
        <v>3</v>
      </c>
      <c r="Q116" s="24">
        <v>569564</v>
      </c>
      <c r="R116" s="152">
        <f t="shared" si="126"/>
        <v>256303.80000000002</v>
      </c>
      <c r="S116" s="17">
        <v>45</v>
      </c>
      <c r="T116" s="155">
        <f t="shared" si="127"/>
        <v>170869.19999999998</v>
      </c>
      <c r="U116" s="18">
        <v>30</v>
      </c>
      <c r="V116" s="157">
        <f t="shared" si="128"/>
        <v>113912.8</v>
      </c>
      <c r="W116" s="19">
        <v>20</v>
      </c>
      <c r="X116" s="159">
        <f t="shared" si="129"/>
        <v>28478.2</v>
      </c>
      <c r="Y116" s="20">
        <v>5</v>
      </c>
      <c r="Z116" s="21">
        <f t="shared" si="137"/>
        <v>142391</v>
      </c>
      <c r="AA116" s="22">
        <f t="shared" si="130"/>
        <v>25</v>
      </c>
      <c r="AB116" s="25">
        <v>3</v>
      </c>
      <c r="AD116" s="24">
        <v>569564</v>
      </c>
      <c r="AE116" s="152">
        <f t="shared" si="131"/>
        <v>341738.39999999997</v>
      </c>
      <c r="AF116" s="17">
        <v>60</v>
      </c>
      <c r="AG116" s="155">
        <f t="shared" si="132"/>
        <v>142391</v>
      </c>
      <c r="AH116" s="18">
        <v>25</v>
      </c>
      <c r="AI116" s="157">
        <f t="shared" si="133"/>
        <v>85434.599999999991</v>
      </c>
      <c r="AJ116" s="19">
        <v>15</v>
      </c>
      <c r="AK116" s="159">
        <f t="shared" si="134"/>
        <v>0</v>
      </c>
      <c r="AL116" s="20">
        <v>0</v>
      </c>
      <c r="AM116" s="21">
        <f t="shared" si="138"/>
        <v>85434.599999999991</v>
      </c>
      <c r="AN116" s="22">
        <f t="shared" si="135"/>
        <v>15</v>
      </c>
      <c r="AO116" s="23">
        <v>2</v>
      </c>
    </row>
    <row r="117" spans="2:41" x14ac:dyDescent="0.35">
      <c r="B117" s="223"/>
      <c r="C117" s="24" t="s">
        <v>164</v>
      </c>
      <c r="D117" s="24">
        <v>285852</v>
      </c>
      <c r="E117" s="152">
        <f t="shared" si="122"/>
        <v>142926</v>
      </c>
      <c r="F117" s="17">
        <v>50</v>
      </c>
      <c r="G117" s="155">
        <f t="shared" si="123"/>
        <v>57170.400000000001</v>
      </c>
      <c r="H117" s="18">
        <v>20</v>
      </c>
      <c r="I117" s="157">
        <f t="shared" si="124"/>
        <v>71463</v>
      </c>
      <c r="J117" s="19">
        <v>25</v>
      </c>
      <c r="K117" s="159">
        <f t="shared" si="125"/>
        <v>14292.6</v>
      </c>
      <c r="L117" s="20">
        <v>5</v>
      </c>
      <c r="M117" s="21">
        <f t="shared" si="136"/>
        <v>85755.6</v>
      </c>
      <c r="N117" s="22">
        <f t="shared" si="68"/>
        <v>30</v>
      </c>
      <c r="O117" s="25">
        <v>3</v>
      </c>
      <c r="Q117" s="24">
        <v>285852</v>
      </c>
      <c r="R117" s="152">
        <f t="shared" si="126"/>
        <v>128633.40000000001</v>
      </c>
      <c r="S117" s="17">
        <v>45</v>
      </c>
      <c r="T117" s="155">
        <f t="shared" si="127"/>
        <v>71463</v>
      </c>
      <c r="U117" s="18">
        <v>25</v>
      </c>
      <c r="V117" s="157">
        <f t="shared" si="128"/>
        <v>57170.400000000001</v>
      </c>
      <c r="W117" s="19">
        <v>20</v>
      </c>
      <c r="X117" s="159">
        <f t="shared" si="129"/>
        <v>28585.200000000001</v>
      </c>
      <c r="Y117" s="20">
        <v>10</v>
      </c>
      <c r="Z117" s="21">
        <f t="shared" si="137"/>
        <v>85755.6</v>
      </c>
      <c r="AA117" s="22">
        <f t="shared" si="130"/>
        <v>30</v>
      </c>
      <c r="AB117" s="25">
        <v>3</v>
      </c>
      <c r="AD117" s="24">
        <v>285852</v>
      </c>
      <c r="AE117" s="152">
        <f t="shared" si="131"/>
        <v>142926</v>
      </c>
      <c r="AF117" s="17">
        <v>50</v>
      </c>
      <c r="AG117" s="155">
        <f t="shared" si="132"/>
        <v>71463</v>
      </c>
      <c r="AH117" s="18">
        <v>25</v>
      </c>
      <c r="AI117" s="157">
        <f t="shared" si="133"/>
        <v>57170.400000000001</v>
      </c>
      <c r="AJ117" s="19">
        <v>20</v>
      </c>
      <c r="AK117" s="159">
        <f t="shared" si="134"/>
        <v>14292.6</v>
      </c>
      <c r="AL117" s="20">
        <v>5</v>
      </c>
      <c r="AM117" s="21">
        <f t="shared" si="138"/>
        <v>71463</v>
      </c>
      <c r="AN117" s="22">
        <f t="shared" si="135"/>
        <v>25</v>
      </c>
      <c r="AO117" s="25">
        <v>3</v>
      </c>
    </row>
    <row r="118" spans="2:41" x14ac:dyDescent="0.35">
      <c r="B118" s="223"/>
      <c r="C118" s="24" t="s">
        <v>165</v>
      </c>
      <c r="D118" s="24">
        <v>137947</v>
      </c>
      <c r="E118" s="152">
        <f t="shared" si="122"/>
        <v>75870.850000000006</v>
      </c>
      <c r="F118" s="17">
        <v>55</v>
      </c>
      <c r="G118" s="155">
        <f t="shared" si="123"/>
        <v>27589.4</v>
      </c>
      <c r="H118" s="18">
        <v>20</v>
      </c>
      <c r="I118" s="157">
        <f t="shared" si="124"/>
        <v>27589.4</v>
      </c>
      <c r="J118" s="19">
        <v>20</v>
      </c>
      <c r="K118" s="159">
        <f t="shared" si="125"/>
        <v>6897.35</v>
      </c>
      <c r="L118" s="20">
        <v>5</v>
      </c>
      <c r="M118" s="21">
        <f t="shared" si="136"/>
        <v>34486.75</v>
      </c>
      <c r="N118" s="22">
        <f t="shared" si="68"/>
        <v>25</v>
      </c>
      <c r="O118" s="25">
        <v>3</v>
      </c>
      <c r="Q118" s="24">
        <v>137947</v>
      </c>
      <c r="R118" s="152">
        <f t="shared" si="126"/>
        <v>68973.5</v>
      </c>
      <c r="S118" s="17">
        <v>50</v>
      </c>
      <c r="T118" s="155">
        <f t="shared" si="127"/>
        <v>27589.4</v>
      </c>
      <c r="U118" s="18">
        <v>20</v>
      </c>
      <c r="V118" s="157">
        <f t="shared" si="128"/>
        <v>34486.75</v>
      </c>
      <c r="W118" s="19">
        <v>25</v>
      </c>
      <c r="X118" s="159">
        <f t="shared" si="129"/>
        <v>6897.35</v>
      </c>
      <c r="Y118" s="20">
        <v>5</v>
      </c>
      <c r="Z118" s="21">
        <f t="shared" si="137"/>
        <v>41384.1</v>
      </c>
      <c r="AA118" s="22">
        <f t="shared" si="130"/>
        <v>30</v>
      </c>
      <c r="AB118" s="25">
        <v>3</v>
      </c>
      <c r="AD118" s="24">
        <v>137947</v>
      </c>
      <c r="AE118" s="152">
        <f t="shared" si="131"/>
        <v>75870.850000000006</v>
      </c>
      <c r="AF118" s="17">
        <v>55</v>
      </c>
      <c r="AG118" s="155">
        <f t="shared" si="132"/>
        <v>27589.4</v>
      </c>
      <c r="AH118" s="18">
        <v>20</v>
      </c>
      <c r="AI118" s="157">
        <f t="shared" si="133"/>
        <v>27589.4</v>
      </c>
      <c r="AJ118" s="19">
        <v>20</v>
      </c>
      <c r="AK118" s="159">
        <f t="shared" si="134"/>
        <v>6897.35</v>
      </c>
      <c r="AL118" s="20">
        <v>5</v>
      </c>
      <c r="AM118" s="21">
        <f t="shared" si="138"/>
        <v>34486.75</v>
      </c>
      <c r="AN118" s="22">
        <f t="shared" si="135"/>
        <v>25</v>
      </c>
      <c r="AO118" s="25">
        <v>3</v>
      </c>
    </row>
    <row r="119" spans="2:41" x14ac:dyDescent="0.35">
      <c r="B119" s="223"/>
      <c r="C119" s="24" t="s">
        <v>166</v>
      </c>
      <c r="D119" s="24">
        <v>364206</v>
      </c>
      <c r="E119" s="152">
        <f t="shared" si="122"/>
        <v>200313.30000000002</v>
      </c>
      <c r="F119" s="47">
        <v>55</v>
      </c>
      <c r="G119" s="155">
        <f t="shared" si="123"/>
        <v>109261.8</v>
      </c>
      <c r="H119" s="48">
        <v>30</v>
      </c>
      <c r="I119" s="157">
        <f t="shared" si="124"/>
        <v>54630.9</v>
      </c>
      <c r="J119" s="49">
        <v>15</v>
      </c>
      <c r="K119" s="159">
        <f t="shared" si="125"/>
        <v>0</v>
      </c>
      <c r="L119" s="30">
        <v>0</v>
      </c>
      <c r="M119" s="50">
        <f t="shared" si="136"/>
        <v>54630.9</v>
      </c>
      <c r="N119" s="51">
        <f t="shared" si="68"/>
        <v>15</v>
      </c>
      <c r="O119" s="131">
        <v>2</v>
      </c>
      <c r="Q119" s="24">
        <v>364206</v>
      </c>
      <c r="R119" s="152">
        <f t="shared" si="126"/>
        <v>182103</v>
      </c>
      <c r="S119" s="47">
        <v>50</v>
      </c>
      <c r="T119" s="155">
        <f t="shared" si="127"/>
        <v>109261.8</v>
      </c>
      <c r="U119" s="48">
        <v>30</v>
      </c>
      <c r="V119" s="157">
        <f t="shared" si="128"/>
        <v>54630.9</v>
      </c>
      <c r="W119" s="49">
        <v>15</v>
      </c>
      <c r="X119" s="159">
        <f t="shared" si="129"/>
        <v>18210.3</v>
      </c>
      <c r="Y119" s="30">
        <v>5</v>
      </c>
      <c r="Z119" s="50">
        <f t="shared" si="137"/>
        <v>72841.2</v>
      </c>
      <c r="AA119" s="51">
        <f t="shared" si="130"/>
        <v>20</v>
      </c>
      <c r="AB119" s="25">
        <v>3</v>
      </c>
      <c r="AD119" s="24">
        <v>364206</v>
      </c>
      <c r="AE119" s="152">
        <f t="shared" si="131"/>
        <v>218523.6</v>
      </c>
      <c r="AF119" s="47">
        <v>60</v>
      </c>
      <c r="AG119" s="155">
        <f t="shared" si="132"/>
        <v>109261.8</v>
      </c>
      <c r="AH119" s="48">
        <v>30</v>
      </c>
      <c r="AI119" s="157">
        <f t="shared" si="133"/>
        <v>36420.6</v>
      </c>
      <c r="AJ119" s="49">
        <v>10</v>
      </c>
      <c r="AK119" s="159">
        <f t="shared" si="134"/>
        <v>0</v>
      </c>
      <c r="AL119" s="30">
        <v>0</v>
      </c>
      <c r="AM119" s="50">
        <f t="shared" si="138"/>
        <v>36420.6</v>
      </c>
      <c r="AN119" s="51">
        <f t="shared" si="135"/>
        <v>10</v>
      </c>
      <c r="AO119" s="131">
        <v>2</v>
      </c>
    </row>
    <row r="120" spans="2:41" ht="15" thickBot="1" x14ac:dyDescent="0.4">
      <c r="B120" s="223"/>
      <c r="C120" s="54" t="s">
        <v>15</v>
      </c>
      <c r="D120" s="35">
        <f>SUM(D112:D119)</f>
        <v>2147590.5700000003</v>
      </c>
      <c r="E120" s="74">
        <f>SUM(E112:E119)</f>
        <v>1161096.7349999999</v>
      </c>
      <c r="F120" s="37">
        <f>E120/D120*100</f>
        <v>54.065088160635746</v>
      </c>
      <c r="G120" s="75">
        <f>SUM(G112:G119)</f>
        <v>562711.34950000001</v>
      </c>
      <c r="H120" s="39">
        <f>G120/D120*100</f>
        <v>26.201984557047108</v>
      </c>
      <c r="I120" s="76">
        <f>SUM(I112:I119)</f>
        <v>383574.68550000002</v>
      </c>
      <c r="J120" s="41">
        <f>I120/D120*100</f>
        <v>17.860698908731003</v>
      </c>
      <c r="K120" s="77">
        <f>SUM(K112:K119)</f>
        <v>40207.799999999996</v>
      </c>
      <c r="L120" s="84">
        <f>K120/D120*100</f>
        <v>1.8722283735861249</v>
      </c>
      <c r="M120" s="83">
        <f>SUM(M112:M119)</f>
        <v>423782.48550000007</v>
      </c>
      <c r="N120" s="45">
        <f>M120/D120*100</f>
        <v>19.732927282317132</v>
      </c>
      <c r="O120" s="107"/>
      <c r="Q120" s="35">
        <f>SUM(Q112:Q119)</f>
        <v>2147590.5700000003</v>
      </c>
      <c r="R120" s="74">
        <f>SUM(R112:R119)</f>
        <v>1015869.6065000001</v>
      </c>
      <c r="S120" s="37">
        <f>R120/Q120*100</f>
        <v>47.302759692225692</v>
      </c>
      <c r="T120" s="75">
        <f>SUM(T112:T119)</f>
        <v>605482.14950000006</v>
      </c>
      <c r="U120" s="39">
        <f>T120/Q120*100</f>
        <v>28.193555976547241</v>
      </c>
      <c r="V120" s="76">
        <f>SUM(V112:V119)</f>
        <v>407370.38550000003</v>
      </c>
      <c r="W120" s="41">
        <f>V120/Q120*100</f>
        <v>18.968717370555414</v>
      </c>
      <c r="X120" s="77">
        <f>SUM(X112:X119)</f>
        <v>118868.42850000001</v>
      </c>
      <c r="Y120" s="84">
        <f>X120/Q120*100</f>
        <v>5.5349669606716514</v>
      </c>
      <c r="Z120" s="78">
        <f>SUM(Z112:Z119)</f>
        <v>526238.8139999999</v>
      </c>
      <c r="AA120" s="45">
        <f>Z120/Q120*100</f>
        <v>24.503684331227056</v>
      </c>
      <c r="AB120" s="107"/>
      <c r="AD120" s="35">
        <f>SUM(AD112:AD119)</f>
        <v>2147590.5700000003</v>
      </c>
      <c r="AE120" s="74">
        <f>SUM(AE112:AE119)</f>
        <v>1237916.9135</v>
      </c>
      <c r="AF120" s="37">
        <f>AE120/AD120*100</f>
        <v>57.64212838297199</v>
      </c>
      <c r="AG120" s="75">
        <f>SUM(AG112:AG119)</f>
        <v>555461.4495000001</v>
      </c>
      <c r="AH120" s="39">
        <f>AG120/AD120*100</f>
        <v>25.864401588427537</v>
      </c>
      <c r="AI120" s="76">
        <f>SUM(AI112:AI119)</f>
        <v>314004.40699999995</v>
      </c>
      <c r="AJ120" s="41">
        <f>AI120/AD120*100</f>
        <v>14.621241655014341</v>
      </c>
      <c r="AK120" s="77">
        <f>SUM(AK112:AK119)</f>
        <v>40207.799999999996</v>
      </c>
      <c r="AL120" s="84">
        <f>AK120/AD120*100</f>
        <v>1.8722283735861249</v>
      </c>
      <c r="AM120" s="78">
        <f>SUM(AM112:AM119)</f>
        <v>354212.20699999994</v>
      </c>
      <c r="AN120" s="45">
        <f>AM120/AD120*100</f>
        <v>16.493470028600466</v>
      </c>
      <c r="AO120" s="107"/>
    </row>
    <row r="121" spans="2:41" x14ac:dyDescent="0.35">
      <c r="B121" s="222" t="s">
        <v>39</v>
      </c>
      <c r="C121" s="9" t="s">
        <v>167</v>
      </c>
      <c r="D121" s="9">
        <v>112847</v>
      </c>
      <c r="E121" s="152">
        <f t="shared" ref="E121:E134" si="139">F121/100*D121</f>
        <v>73350.55</v>
      </c>
      <c r="F121" s="10">
        <v>65</v>
      </c>
      <c r="G121" s="155">
        <f t="shared" ref="G121:G134" si="140">H121/100*D121</f>
        <v>28211.75</v>
      </c>
      <c r="H121" s="11">
        <v>25</v>
      </c>
      <c r="I121" s="157">
        <f t="shared" ref="I121:I134" si="141">J121/100*D121</f>
        <v>11284.7</v>
      </c>
      <c r="J121" s="12">
        <v>10</v>
      </c>
      <c r="K121" s="159">
        <f t="shared" ref="K121:K134" si="142">L121/100*D121</f>
        <v>0</v>
      </c>
      <c r="L121" s="13">
        <v>0</v>
      </c>
      <c r="M121" s="14">
        <f>I121+K121</f>
        <v>11284.7</v>
      </c>
      <c r="N121" s="15">
        <f>L121+J121</f>
        <v>10</v>
      </c>
      <c r="O121" s="46">
        <v>2</v>
      </c>
      <c r="Q121" s="9">
        <v>112847</v>
      </c>
      <c r="R121" s="152">
        <f t="shared" ref="R121:R134" si="143">S121/100*Q121</f>
        <v>67708.2</v>
      </c>
      <c r="S121" s="10">
        <v>60</v>
      </c>
      <c r="T121" s="155">
        <f t="shared" ref="T121:T134" si="144">U121/100*Q121</f>
        <v>33854.1</v>
      </c>
      <c r="U121" s="11">
        <v>30</v>
      </c>
      <c r="V121" s="157">
        <f t="shared" ref="V121:V134" si="145">W121/100*Q121</f>
        <v>5642.35</v>
      </c>
      <c r="W121" s="12">
        <v>5</v>
      </c>
      <c r="X121" s="159">
        <f t="shared" ref="X121:X134" si="146">Y121/100*Q121</f>
        <v>5642.35</v>
      </c>
      <c r="Y121" s="13">
        <v>5</v>
      </c>
      <c r="Z121" s="14">
        <f>V121+X121</f>
        <v>11284.7</v>
      </c>
      <c r="AA121" s="15">
        <f>Y121+W121</f>
        <v>10</v>
      </c>
      <c r="AB121" s="46">
        <v>2</v>
      </c>
      <c r="AD121" s="9">
        <v>112847</v>
      </c>
      <c r="AE121" s="152">
        <f t="shared" ref="AE121:AE134" si="147">AF121/100*AD121</f>
        <v>84635.25</v>
      </c>
      <c r="AF121" s="10">
        <v>75</v>
      </c>
      <c r="AG121" s="155">
        <f t="shared" ref="AG121:AG134" si="148">AH121/100*AD121</f>
        <v>22569.4</v>
      </c>
      <c r="AH121" s="11">
        <v>20</v>
      </c>
      <c r="AI121" s="157">
        <f t="shared" ref="AI121:AI134" si="149">AJ121/100*AD121</f>
        <v>5642.35</v>
      </c>
      <c r="AJ121" s="12">
        <v>5</v>
      </c>
      <c r="AK121" s="159">
        <f t="shared" ref="AK121:AK134" si="150">AL121/100*AD121</f>
        <v>0</v>
      </c>
      <c r="AL121" s="13">
        <v>0</v>
      </c>
      <c r="AM121" s="14">
        <f>AI121+AK121</f>
        <v>5642.35</v>
      </c>
      <c r="AN121" s="15">
        <f>AL121+AJ121</f>
        <v>5</v>
      </c>
      <c r="AO121" s="46">
        <v>2</v>
      </c>
    </row>
    <row r="122" spans="2:41" x14ac:dyDescent="0.35">
      <c r="B122" s="223"/>
      <c r="C122" s="24" t="s">
        <v>40</v>
      </c>
      <c r="D122" s="24">
        <v>124005</v>
      </c>
      <c r="E122" s="152">
        <f t="shared" si="139"/>
        <v>80603.25</v>
      </c>
      <c r="F122" s="17">
        <v>65</v>
      </c>
      <c r="G122" s="155">
        <f t="shared" si="140"/>
        <v>31001.25</v>
      </c>
      <c r="H122" s="18">
        <v>25</v>
      </c>
      <c r="I122" s="157">
        <f t="shared" si="141"/>
        <v>12400.5</v>
      </c>
      <c r="J122" s="19">
        <v>10</v>
      </c>
      <c r="K122" s="159">
        <f t="shared" si="142"/>
        <v>0</v>
      </c>
      <c r="L122" s="20">
        <v>0</v>
      </c>
      <c r="M122" s="21">
        <f>I122+K122</f>
        <v>12400.5</v>
      </c>
      <c r="N122" s="22">
        <f>L122+J122</f>
        <v>10</v>
      </c>
      <c r="O122" s="23">
        <v>2</v>
      </c>
      <c r="Q122" s="24">
        <v>124005</v>
      </c>
      <c r="R122" s="152">
        <f t="shared" si="143"/>
        <v>74403</v>
      </c>
      <c r="S122" s="17">
        <v>60</v>
      </c>
      <c r="T122" s="155">
        <f t="shared" si="144"/>
        <v>37201.5</v>
      </c>
      <c r="U122" s="18">
        <v>30</v>
      </c>
      <c r="V122" s="157">
        <f t="shared" si="145"/>
        <v>6200.25</v>
      </c>
      <c r="W122" s="19">
        <v>5</v>
      </c>
      <c r="X122" s="159">
        <f t="shared" si="146"/>
        <v>6200.25</v>
      </c>
      <c r="Y122" s="20">
        <v>5</v>
      </c>
      <c r="Z122" s="21">
        <f>V122+X122</f>
        <v>12400.5</v>
      </c>
      <c r="AA122" s="22">
        <f>Y122+W122</f>
        <v>10</v>
      </c>
      <c r="AB122" s="23">
        <v>2</v>
      </c>
      <c r="AD122" s="24">
        <v>124005</v>
      </c>
      <c r="AE122" s="152">
        <f t="shared" si="147"/>
        <v>80603.25</v>
      </c>
      <c r="AF122" s="17">
        <v>65</v>
      </c>
      <c r="AG122" s="155">
        <f t="shared" si="148"/>
        <v>37201.5</v>
      </c>
      <c r="AH122" s="18">
        <v>30</v>
      </c>
      <c r="AI122" s="157">
        <f t="shared" si="149"/>
        <v>6200.25</v>
      </c>
      <c r="AJ122" s="19">
        <v>5</v>
      </c>
      <c r="AK122" s="159">
        <f t="shared" si="150"/>
        <v>0</v>
      </c>
      <c r="AL122" s="20">
        <v>0</v>
      </c>
      <c r="AM122" s="21">
        <f>AI122+AK122</f>
        <v>6200.25</v>
      </c>
      <c r="AN122" s="22">
        <f>AL122+AJ122</f>
        <v>5</v>
      </c>
      <c r="AO122" s="23">
        <v>2</v>
      </c>
    </row>
    <row r="123" spans="2:41" x14ac:dyDescent="0.35">
      <c r="B123" s="223"/>
      <c r="C123" s="24" t="s">
        <v>168</v>
      </c>
      <c r="D123" s="24">
        <v>80588</v>
      </c>
      <c r="E123" s="152">
        <f t="shared" si="139"/>
        <v>48352.799999999996</v>
      </c>
      <c r="F123" s="17">
        <v>60</v>
      </c>
      <c r="G123" s="155">
        <f t="shared" si="140"/>
        <v>24176.399999999998</v>
      </c>
      <c r="H123" s="18">
        <v>30</v>
      </c>
      <c r="I123" s="157">
        <f t="shared" si="141"/>
        <v>8058.8</v>
      </c>
      <c r="J123" s="19">
        <v>10</v>
      </c>
      <c r="K123" s="159">
        <f t="shared" si="142"/>
        <v>0</v>
      </c>
      <c r="L123" s="20">
        <v>0</v>
      </c>
      <c r="M123" s="21">
        <f t="shared" ref="M123:M134" si="151">I123+K123</f>
        <v>8058.8</v>
      </c>
      <c r="N123" s="22">
        <f t="shared" ref="N123:N134" si="152">L123+J123</f>
        <v>10</v>
      </c>
      <c r="O123" s="23">
        <v>2</v>
      </c>
      <c r="Q123" s="24">
        <v>80588</v>
      </c>
      <c r="R123" s="152">
        <f t="shared" si="143"/>
        <v>44323.4</v>
      </c>
      <c r="S123" s="17">
        <v>55</v>
      </c>
      <c r="T123" s="155">
        <f t="shared" si="144"/>
        <v>20147</v>
      </c>
      <c r="U123" s="18">
        <v>25</v>
      </c>
      <c r="V123" s="157">
        <f t="shared" si="145"/>
        <v>12088.199999999999</v>
      </c>
      <c r="W123" s="19">
        <v>15</v>
      </c>
      <c r="X123" s="159">
        <f t="shared" si="146"/>
        <v>4029.4</v>
      </c>
      <c r="Y123" s="20">
        <v>5</v>
      </c>
      <c r="Z123" s="21">
        <f t="shared" ref="Z123:Z134" si="153">V123+X123</f>
        <v>16117.599999999999</v>
      </c>
      <c r="AA123" s="22">
        <f t="shared" ref="AA123:AA134" si="154">Y123+W123</f>
        <v>20</v>
      </c>
      <c r="AB123" s="25">
        <v>3</v>
      </c>
      <c r="AD123" s="24">
        <v>80588</v>
      </c>
      <c r="AE123" s="152">
        <f t="shared" si="147"/>
        <v>52382.200000000004</v>
      </c>
      <c r="AF123" s="17">
        <v>65</v>
      </c>
      <c r="AG123" s="155">
        <f t="shared" si="148"/>
        <v>24176.399999999998</v>
      </c>
      <c r="AH123" s="18">
        <v>30</v>
      </c>
      <c r="AI123" s="157">
        <f t="shared" si="149"/>
        <v>4029.4</v>
      </c>
      <c r="AJ123" s="19">
        <v>5</v>
      </c>
      <c r="AK123" s="159">
        <f t="shared" si="150"/>
        <v>0</v>
      </c>
      <c r="AL123" s="20">
        <v>0</v>
      </c>
      <c r="AM123" s="21">
        <f t="shared" ref="AM123:AM134" si="155">AI123+AK123</f>
        <v>4029.4</v>
      </c>
      <c r="AN123" s="22">
        <f t="shared" ref="AN123:AN134" si="156">AL123+AJ123</f>
        <v>5</v>
      </c>
      <c r="AO123" s="23">
        <v>2</v>
      </c>
    </row>
    <row r="124" spans="2:41" x14ac:dyDescent="0.35">
      <c r="B124" s="223"/>
      <c r="C124" s="24" t="s">
        <v>169</v>
      </c>
      <c r="D124" s="24">
        <v>144320</v>
      </c>
      <c r="E124" s="152">
        <f t="shared" si="139"/>
        <v>64944</v>
      </c>
      <c r="F124" s="17">
        <v>45</v>
      </c>
      <c r="G124" s="155">
        <f t="shared" si="140"/>
        <v>50512</v>
      </c>
      <c r="H124" s="18">
        <v>35</v>
      </c>
      <c r="I124" s="157">
        <f t="shared" si="141"/>
        <v>28864</v>
      </c>
      <c r="J124" s="19">
        <v>20</v>
      </c>
      <c r="K124" s="159">
        <f t="shared" si="142"/>
        <v>0</v>
      </c>
      <c r="L124" s="20">
        <v>0</v>
      </c>
      <c r="M124" s="21">
        <f t="shared" si="151"/>
        <v>28864</v>
      </c>
      <c r="N124" s="22">
        <f t="shared" si="152"/>
        <v>20</v>
      </c>
      <c r="O124" s="25">
        <v>3</v>
      </c>
      <c r="Q124" s="24">
        <v>144320</v>
      </c>
      <c r="R124" s="152">
        <f t="shared" si="143"/>
        <v>57728</v>
      </c>
      <c r="S124" s="17">
        <v>40</v>
      </c>
      <c r="T124" s="155">
        <f t="shared" si="144"/>
        <v>50512</v>
      </c>
      <c r="U124" s="18">
        <v>35</v>
      </c>
      <c r="V124" s="157">
        <f t="shared" si="145"/>
        <v>28864</v>
      </c>
      <c r="W124" s="19">
        <v>20</v>
      </c>
      <c r="X124" s="159">
        <f t="shared" si="146"/>
        <v>7216</v>
      </c>
      <c r="Y124" s="20">
        <v>5</v>
      </c>
      <c r="Z124" s="21">
        <f t="shared" si="153"/>
        <v>36080</v>
      </c>
      <c r="AA124" s="22">
        <f t="shared" si="154"/>
        <v>25</v>
      </c>
      <c r="AB124" s="25">
        <v>3</v>
      </c>
      <c r="AD124" s="24">
        <v>144320</v>
      </c>
      <c r="AE124" s="152">
        <f t="shared" si="147"/>
        <v>64944</v>
      </c>
      <c r="AF124" s="17">
        <v>45</v>
      </c>
      <c r="AG124" s="155">
        <f t="shared" si="148"/>
        <v>64944</v>
      </c>
      <c r="AH124" s="18">
        <v>45</v>
      </c>
      <c r="AI124" s="157">
        <f t="shared" si="149"/>
        <v>14432</v>
      </c>
      <c r="AJ124" s="19">
        <v>10</v>
      </c>
      <c r="AK124" s="159">
        <f t="shared" si="150"/>
        <v>0</v>
      </c>
      <c r="AL124" s="20">
        <v>0</v>
      </c>
      <c r="AM124" s="21">
        <f t="shared" si="155"/>
        <v>14432</v>
      </c>
      <c r="AN124" s="22">
        <f t="shared" si="156"/>
        <v>10</v>
      </c>
      <c r="AO124" s="23">
        <v>2</v>
      </c>
    </row>
    <row r="125" spans="2:41" x14ac:dyDescent="0.35">
      <c r="B125" s="223"/>
      <c r="C125" s="24" t="s">
        <v>170</v>
      </c>
      <c r="D125" s="24">
        <v>92022</v>
      </c>
      <c r="E125" s="152">
        <f t="shared" si="139"/>
        <v>55213.2</v>
      </c>
      <c r="F125" s="17">
        <v>60</v>
      </c>
      <c r="G125" s="155">
        <f t="shared" si="140"/>
        <v>27606.6</v>
      </c>
      <c r="H125" s="18">
        <v>30</v>
      </c>
      <c r="I125" s="157">
        <f t="shared" si="141"/>
        <v>9202.2000000000007</v>
      </c>
      <c r="J125" s="19">
        <v>10</v>
      </c>
      <c r="K125" s="159">
        <f t="shared" si="142"/>
        <v>0</v>
      </c>
      <c r="L125" s="20">
        <v>0</v>
      </c>
      <c r="M125" s="21">
        <f t="shared" si="151"/>
        <v>9202.2000000000007</v>
      </c>
      <c r="N125" s="22">
        <f t="shared" si="152"/>
        <v>10</v>
      </c>
      <c r="O125" s="23">
        <v>2</v>
      </c>
      <c r="Q125" s="24">
        <v>92022</v>
      </c>
      <c r="R125" s="152">
        <f t="shared" si="143"/>
        <v>55213.2</v>
      </c>
      <c r="S125" s="17">
        <v>60</v>
      </c>
      <c r="T125" s="155">
        <f t="shared" si="144"/>
        <v>23005.5</v>
      </c>
      <c r="U125" s="18">
        <v>25</v>
      </c>
      <c r="V125" s="157">
        <f t="shared" si="145"/>
        <v>9202.2000000000007</v>
      </c>
      <c r="W125" s="19">
        <v>10</v>
      </c>
      <c r="X125" s="159">
        <f t="shared" si="146"/>
        <v>4601.1000000000004</v>
      </c>
      <c r="Y125" s="20">
        <v>5</v>
      </c>
      <c r="Z125" s="21">
        <f t="shared" si="153"/>
        <v>13803.300000000001</v>
      </c>
      <c r="AA125" s="22">
        <f t="shared" si="154"/>
        <v>15</v>
      </c>
      <c r="AB125" s="23">
        <v>2</v>
      </c>
      <c r="AD125" s="24">
        <v>92022</v>
      </c>
      <c r="AE125" s="152">
        <f t="shared" si="147"/>
        <v>55213.2</v>
      </c>
      <c r="AF125" s="17">
        <v>60</v>
      </c>
      <c r="AG125" s="155">
        <f t="shared" si="148"/>
        <v>32207.699999999997</v>
      </c>
      <c r="AH125" s="18">
        <v>35</v>
      </c>
      <c r="AI125" s="157">
        <f t="shared" si="149"/>
        <v>4601.1000000000004</v>
      </c>
      <c r="AJ125" s="19">
        <v>5</v>
      </c>
      <c r="AK125" s="159">
        <f t="shared" si="150"/>
        <v>0</v>
      </c>
      <c r="AL125" s="20">
        <v>0</v>
      </c>
      <c r="AM125" s="21">
        <f t="shared" si="155"/>
        <v>4601.1000000000004</v>
      </c>
      <c r="AN125" s="22">
        <f t="shared" si="156"/>
        <v>5</v>
      </c>
      <c r="AO125" s="23">
        <v>2</v>
      </c>
    </row>
    <row r="126" spans="2:41" x14ac:dyDescent="0.35">
      <c r="B126" s="223"/>
      <c r="C126" s="24" t="s">
        <v>171</v>
      </c>
      <c r="D126" s="24">
        <v>100135</v>
      </c>
      <c r="E126" s="152">
        <f t="shared" si="139"/>
        <v>70094.5</v>
      </c>
      <c r="F126" s="17">
        <v>70</v>
      </c>
      <c r="G126" s="155">
        <f t="shared" si="140"/>
        <v>20027</v>
      </c>
      <c r="H126" s="18">
        <v>20</v>
      </c>
      <c r="I126" s="157">
        <f t="shared" si="141"/>
        <v>10013.5</v>
      </c>
      <c r="J126" s="19">
        <v>10</v>
      </c>
      <c r="K126" s="159">
        <f t="shared" si="142"/>
        <v>0</v>
      </c>
      <c r="L126" s="20">
        <v>0</v>
      </c>
      <c r="M126" s="21">
        <f t="shared" si="151"/>
        <v>10013.5</v>
      </c>
      <c r="N126" s="22">
        <f t="shared" si="152"/>
        <v>10</v>
      </c>
      <c r="O126" s="23">
        <v>2</v>
      </c>
      <c r="Q126" s="24">
        <v>100135</v>
      </c>
      <c r="R126" s="152">
        <f t="shared" si="143"/>
        <v>55074.250000000007</v>
      </c>
      <c r="S126" s="17">
        <v>55</v>
      </c>
      <c r="T126" s="155">
        <f t="shared" si="144"/>
        <v>25033.75</v>
      </c>
      <c r="U126" s="18">
        <v>25</v>
      </c>
      <c r="V126" s="157">
        <f t="shared" si="145"/>
        <v>15020.25</v>
      </c>
      <c r="W126" s="19">
        <v>15</v>
      </c>
      <c r="X126" s="159">
        <f t="shared" si="146"/>
        <v>5006.75</v>
      </c>
      <c r="Y126" s="20">
        <v>5</v>
      </c>
      <c r="Z126" s="21">
        <f t="shared" si="153"/>
        <v>20027</v>
      </c>
      <c r="AA126" s="22">
        <f t="shared" si="154"/>
        <v>20</v>
      </c>
      <c r="AB126" s="25">
        <v>3</v>
      </c>
      <c r="AD126" s="24">
        <v>100135</v>
      </c>
      <c r="AE126" s="152">
        <f t="shared" si="147"/>
        <v>70094.5</v>
      </c>
      <c r="AF126" s="17">
        <v>70</v>
      </c>
      <c r="AG126" s="155">
        <f t="shared" si="148"/>
        <v>25033.75</v>
      </c>
      <c r="AH126" s="18">
        <v>25</v>
      </c>
      <c r="AI126" s="157">
        <f t="shared" si="149"/>
        <v>5006.75</v>
      </c>
      <c r="AJ126" s="19">
        <v>5</v>
      </c>
      <c r="AK126" s="159">
        <f t="shared" si="150"/>
        <v>0</v>
      </c>
      <c r="AL126" s="20">
        <v>0</v>
      </c>
      <c r="AM126" s="21">
        <f t="shared" si="155"/>
        <v>5006.75</v>
      </c>
      <c r="AN126" s="22">
        <f t="shared" si="156"/>
        <v>5</v>
      </c>
      <c r="AO126" s="23">
        <v>2</v>
      </c>
    </row>
    <row r="127" spans="2:41" x14ac:dyDescent="0.35">
      <c r="B127" s="223"/>
      <c r="C127" s="24" t="s">
        <v>172</v>
      </c>
      <c r="D127" s="24">
        <v>53744</v>
      </c>
      <c r="E127" s="152">
        <f t="shared" si="139"/>
        <v>37620.799999999996</v>
      </c>
      <c r="F127" s="17">
        <v>70</v>
      </c>
      <c r="G127" s="155">
        <f t="shared" si="140"/>
        <v>10748.800000000001</v>
      </c>
      <c r="H127" s="18">
        <v>20</v>
      </c>
      <c r="I127" s="157">
        <f t="shared" si="141"/>
        <v>5374.4000000000005</v>
      </c>
      <c r="J127" s="19">
        <v>10</v>
      </c>
      <c r="K127" s="159">
        <f t="shared" si="142"/>
        <v>0</v>
      </c>
      <c r="L127" s="20">
        <v>0</v>
      </c>
      <c r="M127" s="21">
        <f t="shared" si="151"/>
        <v>5374.4000000000005</v>
      </c>
      <c r="N127" s="22">
        <f t="shared" si="152"/>
        <v>10</v>
      </c>
      <c r="O127" s="23">
        <v>2</v>
      </c>
      <c r="Q127" s="24">
        <v>53744</v>
      </c>
      <c r="R127" s="152">
        <f t="shared" si="143"/>
        <v>32246.399999999998</v>
      </c>
      <c r="S127" s="17">
        <v>60</v>
      </c>
      <c r="T127" s="155">
        <f t="shared" si="144"/>
        <v>10748.800000000001</v>
      </c>
      <c r="U127" s="18">
        <v>20</v>
      </c>
      <c r="V127" s="157">
        <f t="shared" si="145"/>
        <v>8061.5999999999995</v>
      </c>
      <c r="W127" s="19">
        <v>15</v>
      </c>
      <c r="X127" s="159">
        <f t="shared" si="146"/>
        <v>2687.2000000000003</v>
      </c>
      <c r="Y127" s="20">
        <v>5</v>
      </c>
      <c r="Z127" s="21">
        <f t="shared" si="153"/>
        <v>10748.8</v>
      </c>
      <c r="AA127" s="22">
        <f t="shared" si="154"/>
        <v>20</v>
      </c>
      <c r="AB127" s="25">
        <v>3</v>
      </c>
      <c r="AD127" s="24">
        <v>53744</v>
      </c>
      <c r="AE127" s="152">
        <f t="shared" si="147"/>
        <v>37620.799999999996</v>
      </c>
      <c r="AF127" s="17">
        <v>70</v>
      </c>
      <c r="AG127" s="155">
        <f t="shared" si="148"/>
        <v>13436</v>
      </c>
      <c r="AH127" s="18">
        <v>25</v>
      </c>
      <c r="AI127" s="157">
        <f t="shared" si="149"/>
        <v>2687.2000000000003</v>
      </c>
      <c r="AJ127" s="19">
        <v>5</v>
      </c>
      <c r="AK127" s="159">
        <f t="shared" si="150"/>
        <v>0</v>
      </c>
      <c r="AL127" s="20">
        <v>0</v>
      </c>
      <c r="AM127" s="21">
        <f t="shared" si="155"/>
        <v>2687.2000000000003</v>
      </c>
      <c r="AN127" s="22">
        <f t="shared" si="156"/>
        <v>5</v>
      </c>
      <c r="AO127" s="23">
        <v>2</v>
      </c>
    </row>
    <row r="128" spans="2:41" x14ac:dyDescent="0.35">
      <c r="B128" s="223"/>
      <c r="C128" s="24" t="s">
        <v>173</v>
      </c>
      <c r="D128" s="24">
        <v>270511</v>
      </c>
      <c r="E128" s="152">
        <f t="shared" si="139"/>
        <v>175832.15</v>
      </c>
      <c r="F128" s="17">
        <v>65</v>
      </c>
      <c r="G128" s="155">
        <f t="shared" si="140"/>
        <v>54102.200000000004</v>
      </c>
      <c r="H128" s="18">
        <v>20</v>
      </c>
      <c r="I128" s="157">
        <f t="shared" si="141"/>
        <v>27051.100000000002</v>
      </c>
      <c r="J128" s="19">
        <v>10</v>
      </c>
      <c r="K128" s="159">
        <f t="shared" si="142"/>
        <v>13525.550000000001</v>
      </c>
      <c r="L128" s="20">
        <v>5</v>
      </c>
      <c r="M128" s="21">
        <f t="shared" si="151"/>
        <v>40576.65</v>
      </c>
      <c r="N128" s="22">
        <f t="shared" si="152"/>
        <v>15</v>
      </c>
      <c r="O128" s="23">
        <v>2</v>
      </c>
      <c r="Q128" s="24">
        <v>270511</v>
      </c>
      <c r="R128" s="152">
        <f t="shared" si="143"/>
        <v>162306.6</v>
      </c>
      <c r="S128" s="17">
        <v>60</v>
      </c>
      <c r="T128" s="155">
        <f t="shared" si="144"/>
        <v>54102.200000000004</v>
      </c>
      <c r="U128" s="18">
        <v>20</v>
      </c>
      <c r="V128" s="157">
        <f t="shared" si="145"/>
        <v>40576.65</v>
      </c>
      <c r="W128" s="19">
        <v>15</v>
      </c>
      <c r="X128" s="159">
        <f t="shared" si="146"/>
        <v>13525.550000000001</v>
      </c>
      <c r="Y128" s="20">
        <v>5</v>
      </c>
      <c r="Z128" s="21">
        <f t="shared" si="153"/>
        <v>54102.200000000004</v>
      </c>
      <c r="AA128" s="22">
        <f t="shared" si="154"/>
        <v>20</v>
      </c>
      <c r="AB128" s="25">
        <v>3</v>
      </c>
      <c r="AD128" s="24">
        <v>270511</v>
      </c>
      <c r="AE128" s="152">
        <f t="shared" si="147"/>
        <v>202883.25</v>
      </c>
      <c r="AF128" s="17">
        <v>75</v>
      </c>
      <c r="AG128" s="155">
        <f t="shared" si="148"/>
        <v>54102.200000000004</v>
      </c>
      <c r="AH128" s="18">
        <v>20</v>
      </c>
      <c r="AI128" s="157">
        <f t="shared" si="149"/>
        <v>13525.550000000001</v>
      </c>
      <c r="AJ128" s="19">
        <v>5</v>
      </c>
      <c r="AK128" s="159">
        <f t="shared" si="150"/>
        <v>0</v>
      </c>
      <c r="AL128" s="20">
        <v>0</v>
      </c>
      <c r="AM128" s="21">
        <f t="shared" si="155"/>
        <v>13525.550000000001</v>
      </c>
      <c r="AN128" s="22">
        <f t="shared" si="156"/>
        <v>5</v>
      </c>
      <c r="AO128" s="23">
        <v>2</v>
      </c>
    </row>
    <row r="129" spans="2:41" x14ac:dyDescent="0.35">
      <c r="B129" s="223"/>
      <c r="C129" s="24" t="s">
        <v>174</v>
      </c>
      <c r="D129" s="24">
        <v>114778</v>
      </c>
      <c r="E129" s="152">
        <f t="shared" si="139"/>
        <v>74605.7</v>
      </c>
      <c r="F129" s="17">
        <v>65</v>
      </c>
      <c r="G129" s="155">
        <f t="shared" si="140"/>
        <v>17216.7</v>
      </c>
      <c r="H129" s="18">
        <v>15</v>
      </c>
      <c r="I129" s="157">
        <f t="shared" si="141"/>
        <v>17216.7</v>
      </c>
      <c r="J129" s="19">
        <v>15</v>
      </c>
      <c r="K129" s="159">
        <f t="shared" si="142"/>
        <v>5738.9000000000005</v>
      </c>
      <c r="L129" s="20">
        <v>5</v>
      </c>
      <c r="M129" s="21">
        <f t="shared" si="151"/>
        <v>22955.600000000002</v>
      </c>
      <c r="N129" s="22">
        <f t="shared" si="152"/>
        <v>20</v>
      </c>
      <c r="O129" s="25">
        <v>3</v>
      </c>
      <c r="Q129" s="24">
        <v>114778</v>
      </c>
      <c r="R129" s="152">
        <f t="shared" si="143"/>
        <v>68866.8</v>
      </c>
      <c r="S129" s="17">
        <v>60</v>
      </c>
      <c r="T129" s="155">
        <f t="shared" si="144"/>
        <v>22955.600000000002</v>
      </c>
      <c r="U129" s="18">
        <v>20</v>
      </c>
      <c r="V129" s="157">
        <f t="shared" si="145"/>
        <v>17216.7</v>
      </c>
      <c r="W129" s="19">
        <v>15</v>
      </c>
      <c r="X129" s="159">
        <f t="shared" si="146"/>
        <v>5738.9000000000005</v>
      </c>
      <c r="Y129" s="20">
        <v>5</v>
      </c>
      <c r="Z129" s="21">
        <f t="shared" si="153"/>
        <v>22955.600000000002</v>
      </c>
      <c r="AA129" s="22">
        <f t="shared" si="154"/>
        <v>20</v>
      </c>
      <c r="AB129" s="25">
        <v>3</v>
      </c>
      <c r="AD129" s="24">
        <v>114778</v>
      </c>
      <c r="AE129" s="152">
        <f t="shared" si="147"/>
        <v>80344.599999999991</v>
      </c>
      <c r="AF129" s="17">
        <v>70</v>
      </c>
      <c r="AG129" s="155">
        <f t="shared" si="148"/>
        <v>28694.5</v>
      </c>
      <c r="AH129" s="18">
        <v>25</v>
      </c>
      <c r="AI129" s="157">
        <f t="shared" si="149"/>
        <v>5738.9000000000005</v>
      </c>
      <c r="AJ129" s="19">
        <v>5</v>
      </c>
      <c r="AK129" s="159">
        <f t="shared" si="150"/>
        <v>0</v>
      </c>
      <c r="AL129" s="20">
        <v>0</v>
      </c>
      <c r="AM129" s="21">
        <f t="shared" si="155"/>
        <v>5738.9000000000005</v>
      </c>
      <c r="AN129" s="22">
        <f t="shared" si="156"/>
        <v>5</v>
      </c>
      <c r="AO129" s="23">
        <v>2</v>
      </c>
    </row>
    <row r="130" spans="2:41" x14ac:dyDescent="0.35">
      <c r="B130" s="223"/>
      <c r="C130" s="24" t="s">
        <v>175</v>
      </c>
      <c r="D130" s="24">
        <v>143203</v>
      </c>
      <c r="E130" s="152">
        <f t="shared" si="139"/>
        <v>107402.25</v>
      </c>
      <c r="F130" s="17">
        <v>75</v>
      </c>
      <c r="G130" s="155">
        <f t="shared" si="140"/>
        <v>21480.45</v>
      </c>
      <c r="H130" s="18">
        <v>15</v>
      </c>
      <c r="I130" s="157">
        <f t="shared" si="141"/>
        <v>14320.300000000001</v>
      </c>
      <c r="J130" s="19">
        <v>10</v>
      </c>
      <c r="K130" s="159">
        <f t="shared" si="142"/>
        <v>0</v>
      </c>
      <c r="L130" s="20">
        <v>0</v>
      </c>
      <c r="M130" s="21">
        <f t="shared" si="151"/>
        <v>14320.300000000001</v>
      </c>
      <c r="N130" s="22">
        <f t="shared" si="152"/>
        <v>10</v>
      </c>
      <c r="O130" s="23">
        <v>2</v>
      </c>
      <c r="Q130" s="24">
        <v>143203</v>
      </c>
      <c r="R130" s="152">
        <f t="shared" si="143"/>
        <v>100242.09999999999</v>
      </c>
      <c r="S130" s="17">
        <v>70</v>
      </c>
      <c r="T130" s="155">
        <f t="shared" si="144"/>
        <v>21480.45</v>
      </c>
      <c r="U130" s="18">
        <v>15</v>
      </c>
      <c r="V130" s="157">
        <f t="shared" si="145"/>
        <v>14320.300000000001</v>
      </c>
      <c r="W130" s="19">
        <v>10</v>
      </c>
      <c r="X130" s="159">
        <f t="shared" si="146"/>
        <v>7160.1500000000005</v>
      </c>
      <c r="Y130" s="20">
        <v>5</v>
      </c>
      <c r="Z130" s="21">
        <f t="shared" si="153"/>
        <v>21480.45</v>
      </c>
      <c r="AA130" s="22">
        <f t="shared" si="154"/>
        <v>15</v>
      </c>
      <c r="AB130" s="23">
        <v>2</v>
      </c>
      <c r="AD130" s="24">
        <v>143203</v>
      </c>
      <c r="AE130" s="152">
        <f t="shared" si="147"/>
        <v>100242.09999999999</v>
      </c>
      <c r="AF130" s="17">
        <v>70</v>
      </c>
      <c r="AG130" s="155">
        <f t="shared" si="148"/>
        <v>21480.45</v>
      </c>
      <c r="AH130" s="18">
        <v>15</v>
      </c>
      <c r="AI130" s="157">
        <f t="shared" si="149"/>
        <v>21480.45</v>
      </c>
      <c r="AJ130" s="19">
        <v>15</v>
      </c>
      <c r="AK130" s="159">
        <f t="shared" si="150"/>
        <v>0</v>
      </c>
      <c r="AL130" s="20">
        <v>0</v>
      </c>
      <c r="AM130" s="21">
        <f t="shared" si="155"/>
        <v>21480.45</v>
      </c>
      <c r="AN130" s="22">
        <f t="shared" si="156"/>
        <v>15</v>
      </c>
      <c r="AO130" s="23">
        <v>2</v>
      </c>
    </row>
    <row r="131" spans="2:41" x14ac:dyDescent="0.35">
      <c r="B131" s="223"/>
      <c r="C131" s="24" t="s">
        <v>176</v>
      </c>
      <c r="D131" s="24">
        <v>57518</v>
      </c>
      <c r="E131" s="152">
        <f t="shared" si="139"/>
        <v>37386.700000000004</v>
      </c>
      <c r="F131" s="17">
        <v>65</v>
      </c>
      <c r="G131" s="155">
        <f t="shared" si="140"/>
        <v>14379.5</v>
      </c>
      <c r="H131" s="18">
        <v>25</v>
      </c>
      <c r="I131" s="157">
        <f t="shared" si="141"/>
        <v>5751.8</v>
      </c>
      <c r="J131" s="19">
        <v>10</v>
      </c>
      <c r="K131" s="159">
        <f t="shared" si="142"/>
        <v>0</v>
      </c>
      <c r="L131" s="20">
        <v>0</v>
      </c>
      <c r="M131" s="21">
        <f t="shared" si="151"/>
        <v>5751.8</v>
      </c>
      <c r="N131" s="22">
        <f t="shared" si="152"/>
        <v>10</v>
      </c>
      <c r="O131" s="23">
        <v>2</v>
      </c>
      <c r="Q131" s="24">
        <v>57518</v>
      </c>
      <c r="R131" s="152">
        <f t="shared" si="143"/>
        <v>34510.799999999996</v>
      </c>
      <c r="S131" s="17">
        <v>60</v>
      </c>
      <c r="T131" s="155">
        <f t="shared" si="144"/>
        <v>14379.5</v>
      </c>
      <c r="U131" s="18">
        <v>25</v>
      </c>
      <c r="V131" s="157">
        <f t="shared" si="145"/>
        <v>5751.8</v>
      </c>
      <c r="W131" s="19">
        <v>10</v>
      </c>
      <c r="X131" s="159">
        <f t="shared" si="146"/>
        <v>2875.9</v>
      </c>
      <c r="Y131" s="20">
        <v>5</v>
      </c>
      <c r="Z131" s="21">
        <f t="shared" si="153"/>
        <v>8627.7000000000007</v>
      </c>
      <c r="AA131" s="22">
        <f t="shared" si="154"/>
        <v>15</v>
      </c>
      <c r="AB131" s="23">
        <v>2</v>
      </c>
      <c r="AD131" s="24">
        <v>57518</v>
      </c>
      <c r="AE131" s="152">
        <f t="shared" si="147"/>
        <v>34510.799999999996</v>
      </c>
      <c r="AF131" s="17">
        <v>60</v>
      </c>
      <c r="AG131" s="155">
        <f t="shared" si="148"/>
        <v>17255.399999999998</v>
      </c>
      <c r="AH131" s="18">
        <v>30</v>
      </c>
      <c r="AI131" s="157">
        <f t="shared" si="149"/>
        <v>5751.8</v>
      </c>
      <c r="AJ131" s="19">
        <v>10</v>
      </c>
      <c r="AK131" s="159">
        <f t="shared" si="150"/>
        <v>0</v>
      </c>
      <c r="AL131" s="20">
        <v>0</v>
      </c>
      <c r="AM131" s="21">
        <f t="shared" si="155"/>
        <v>5751.8</v>
      </c>
      <c r="AN131" s="22">
        <f t="shared" si="156"/>
        <v>10</v>
      </c>
      <c r="AO131" s="23">
        <v>2</v>
      </c>
    </row>
    <row r="132" spans="2:41" x14ac:dyDescent="0.35">
      <c r="B132" s="223"/>
      <c r="C132" s="24" t="s">
        <v>177</v>
      </c>
      <c r="D132" s="24">
        <v>154789</v>
      </c>
      <c r="E132" s="152">
        <f t="shared" si="139"/>
        <v>77394.5</v>
      </c>
      <c r="F132" s="17">
        <v>50</v>
      </c>
      <c r="G132" s="155">
        <f t="shared" si="140"/>
        <v>54176.149999999994</v>
      </c>
      <c r="H132" s="18">
        <v>35</v>
      </c>
      <c r="I132" s="157">
        <f t="shared" si="141"/>
        <v>15478.900000000001</v>
      </c>
      <c r="J132" s="19">
        <v>10</v>
      </c>
      <c r="K132" s="159">
        <f t="shared" si="142"/>
        <v>7739.4500000000007</v>
      </c>
      <c r="L132" s="20">
        <v>5</v>
      </c>
      <c r="M132" s="21">
        <f t="shared" si="151"/>
        <v>23218.350000000002</v>
      </c>
      <c r="N132" s="22">
        <f t="shared" si="152"/>
        <v>15</v>
      </c>
      <c r="O132" s="23">
        <v>2</v>
      </c>
      <c r="Q132" s="24">
        <v>154789</v>
      </c>
      <c r="R132" s="152">
        <f t="shared" si="143"/>
        <v>69655.05</v>
      </c>
      <c r="S132" s="17">
        <v>45</v>
      </c>
      <c r="T132" s="155">
        <f t="shared" si="144"/>
        <v>54176.149999999994</v>
      </c>
      <c r="U132" s="18">
        <v>35</v>
      </c>
      <c r="V132" s="157">
        <f t="shared" si="145"/>
        <v>23218.35</v>
      </c>
      <c r="W132" s="19">
        <v>15</v>
      </c>
      <c r="X132" s="159">
        <f t="shared" si="146"/>
        <v>7739.4500000000007</v>
      </c>
      <c r="Y132" s="20">
        <v>5</v>
      </c>
      <c r="Z132" s="21">
        <f t="shared" si="153"/>
        <v>30957.8</v>
      </c>
      <c r="AA132" s="22">
        <f t="shared" si="154"/>
        <v>20</v>
      </c>
      <c r="AB132" s="25">
        <v>3</v>
      </c>
      <c r="AD132" s="24">
        <v>154789</v>
      </c>
      <c r="AE132" s="152">
        <f t="shared" si="147"/>
        <v>92873.4</v>
      </c>
      <c r="AF132" s="17">
        <v>60</v>
      </c>
      <c r="AG132" s="155">
        <f t="shared" si="148"/>
        <v>46436.7</v>
      </c>
      <c r="AH132" s="18">
        <v>30</v>
      </c>
      <c r="AI132" s="157">
        <f t="shared" si="149"/>
        <v>15478.900000000001</v>
      </c>
      <c r="AJ132" s="19">
        <v>10</v>
      </c>
      <c r="AK132" s="159">
        <f t="shared" si="150"/>
        <v>0</v>
      </c>
      <c r="AL132" s="20">
        <v>0</v>
      </c>
      <c r="AM132" s="21">
        <f t="shared" si="155"/>
        <v>15478.900000000001</v>
      </c>
      <c r="AN132" s="22">
        <f t="shared" si="156"/>
        <v>10</v>
      </c>
      <c r="AO132" s="23">
        <v>2</v>
      </c>
    </row>
    <row r="133" spans="2:41" x14ac:dyDescent="0.35">
      <c r="B133" s="223"/>
      <c r="C133" s="24" t="s">
        <v>41</v>
      </c>
      <c r="D133" s="24">
        <v>75998</v>
      </c>
      <c r="E133" s="152">
        <f t="shared" si="139"/>
        <v>45598.799999999996</v>
      </c>
      <c r="F133" s="17">
        <v>60</v>
      </c>
      <c r="G133" s="155">
        <f t="shared" si="140"/>
        <v>15199.6</v>
      </c>
      <c r="H133" s="18">
        <v>20</v>
      </c>
      <c r="I133" s="157">
        <f t="shared" si="141"/>
        <v>15199.6</v>
      </c>
      <c r="J133" s="19">
        <v>20</v>
      </c>
      <c r="K133" s="159">
        <f t="shared" si="142"/>
        <v>0</v>
      </c>
      <c r="L133" s="20">
        <v>0</v>
      </c>
      <c r="M133" s="21">
        <f t="shared" si="151"/>
        <v>15199.6</v>
      </c>
      <c r="N133" s="22">
        <f t="shared" si="152"/>
        <v>20</v>
      </c>
      <c r="O133" s="25">
        <v>3</v>
      </c>
      <c r="Q133" s="24">
        <v>75998</v>
      </c>
      <c r="R133" s="152">
        <f t="shared" si="143"/>
        <v>41798.9</v>
      </c>
      <c r="S133" s="17">
        <v>55</v>
      </c>
      <c r="T133" s="155">
        <f t="shared" si="144"/>
        <v>18999.5</v>
      </c>
      <c r="U133" s="18">
        <v>25</v>
      </c>
      <c r="V133" s="157">
        <f t="shared" si="145"/>
        <v>11399.699999999999</v>
      </c>
      <c r="W133" s="19">
        <v>15</v>
      </c>
      <c r="X133" s="159">
        <f t="shared" si="146"/>
        <v>3799.9</v>
      </c>
      <c r="Y133" s="20">
        <v>5</v>
      </c>
      <c r="Z133" s="21">
        <f t="shared" si="153"/>
        <v>15199.599999999999</v>
      </c>
      <c r="AA133" s="22">
        <f t="shared" si="154"/>
        <v>20</v>
      </c>
      <c r="AB133" s="25">
        <v>3</v>
      </c>
      <c r="AD133" s="24">
        <v>75998</v>
      </c>
      <c r="AE133" s="152">
        <f t="shared" si="147"/>
        <v>56998.5</v>
      </c>
      <c r="AF133" s="17">
        <v>75</v>
      </c>
      <c r="AG133" s="155">
        <f t="shared" si="148"/>
        <v>11399.699999999999</v>
      </c>
      <c r="AH133" s="18">
        <v>15</v>
      </c>
      <c r="AI133" s="157">
        <f t="shared" si="149"/>
        <v>7599.8</v>
      </c>
      <c r="AJ133" s="19">
        <v>10</v>
      </c>
      <c r="AK133" s="159">
        <f t="shared" si="150"/>
        <v>0</v>
      </c>
      <c r="AL133" s="20">
        <v>0</v>
      </c>
      <c r="AM133" s="21">
        <f t="shared" si="155"/>
        <v>7599.8</v>
      </c>
      <c r="AN133" s="22">
        <f t="shared" si="156"/>
        <v>10</v>
      </c>
      <c r="AO133" s="23">
        <v>2</v>
      </c>
    </row>
    <row r="134" spans="2:41" x14ac:dyDescent="0.35">
      <c r="B134" s="223"/>
      <c r="C134" s="24" t="s">
        <v>178</v>
      </c>
      <c r="D134" s="24">
        <v>155407</v>
      </c>
      <c r="E134" s="152">
        <f t="shared" si="139"/>
        <v>101014.55</v>
      </c>
      <c r="F134" s="47">
        <v>65</v>
      </c>
      <c r="G134" s="155">
        <f t="shared" si="140"/>
        <v>31081.4</v>
      </c>
      <c r="H134" s="48">
        <v>20</v>
      </c>
      <c r="I134" s="157">
        <f t="shared" si="141"/>
        <v>15540.7</v>
      </c>
      <c r="J134" s="49">
        <v>10</v>
      </c>
      <c r="K134" s="159">
        <f t="shared" si="142"/>
        <v>7770.35</v>
      </c>
      <c r="L134" s="30">
        <v>5</v>
      </c>
      <c r="M134" s="50">
        <f t="shared" si="151"/>
        <v>23311.050000000003</v>
      </c>
      <c r="N134" s="51">
        <f t="shared" si="152"/>
        <v>15</v>
      </c>
      <c r="O134" s="53">
        <v>2</v>
      </c>
      <c r="Q134" s="24">
        <v>155407</v>
      </c>
      <c r="R134" s="152">
        <f t="shared" si="143"/>
        <v>93244.2</v>
      </c>
      <c r="S134" s="47">
        <v>60</v>
      </c>
      <c r="T134" s="155">
        <f t="shared" si="144"/>
        <v>31081.4</v>
      </c>
      <c r="U134" s="48">
        <v>20</v>
      </c>
      <c r="V134" s="157">
        <f t="shared" si="145"/>
        <v>15540.7</v>
      </c>
      <c r="W134" s="49">
        <v>10</v>
      </c>
      <c r="X134" s="159">
        <f t="shared" si="146"/>
        <v>15540.7</v>
      </c>
      <c r="Y134" s="30">
        <v>10</v>
      </c>
      <c r="Z134" s="50">
        <f t="shared" si="153"/>
        <v>31081.4</v>
      </c>
      <c r="AA134" s="51">
        <f t="shared" si="154"/>
        <v>20</v>
      </c>
      <c r="AB134" s="25">
        <v>3</v>
      </c>
      <c r="AD134" s="24">
        <v>155407</v>
      </c>
      <c r="AE134" s="152">
        <f t="shared" si="147"/>
        <v>108784.9</v>
      </c>
      <c r="AF134" s="47">
        <v>70</v>
      </c>
      <c r="AG134" s="155">
        <f t="shared" si="148"/>
        <v>31081.4</v>
      </c>
      <c r="AH134" s="48">
        <v>20</v>
      </c>
      <c r="AI134" s="157">
        <f t="shared" si="149"/>
        <v>15540.7</v>
      </c>
      <c r="AJ134" s="49">
        <v>10</v>
      </c>
      <c r="AK134" s="159">
        <f t="shared" si="150"/>
        <v>0</v>
      </c>
      <c r="AL134" s="30">
        <v>0</v>
      </c>
      <c r="AM134" s="50">
        <f t="shared" si="155"/>
        <v>15540.7</v>
      </c>
      <c r="AN134" s="51">
        <f t="shared" si="156"/>
        <v>10</v>
      </c>
      <c r="AO134" s="53">
        <v>2</v>
      </c>
    </row>
    <row r="135" spans="2:41" ht="15" thickBot="1" x14ac:dyDescent="0.4">
      <c r="B135" s="224"/>
      <c r="C135" s="54" t="s">
        <v>15</v>
      </c>
      <c r="D135" s="35">
        <f>SUM(D121:D134)</f>
        <v>1679865</v>
      </c>
      <c r="E135" s="74">
        <f>SUM(E121:E134)</f>
        <v>1049413.75</v>
      </c>
      <c r="F135" s="37">
        <f>E135/D135*100</f>
        <v>62.470124087352254</v>
      </c>
      <c r="G135" s="75">
        <f>SUM(G121:G134)</f>
        <v>399919.80000000005</v>
      </c>
      <c r="H135" s="39">
        <f>G135/D135*100</f>
        <v>23.806663035422492</v>
      </c>
      <c r="I135" s="76">
        <f>SUM(I121:I134)</f>
        <v>195757.19999999998</v>
      </c>
      <c r="J135" s="41">
        <f>I135/D135*100</f>
        <v>11.653150699609789</v>
      </c>
      <c r="K135" s="77">
        <f>SUM(K121:K134)</f>
        <v>34774.25</v>
      </c>
      <c r="L135" s="84">
        <f>K135/D135*100</f>
        <v>2.0700621776154633</v>
      </c>
      <c r="M135" s="83">
        <f>SUM(M121:M134)</f>
        <v>230531.45</v>
      </c>
      <c r="N135" s="45">
        <f>M135/D135*100</f>
        <v>13.723212877225254</v>
      </c>
      <c r="O135" s="106"/>
      <c r="Q135" s="35">
        <f>SUM(Q121:Q134)</f>
        <v>1679865</v>
      </c>
      <c r="R135" s="74">
        <f>SUM(R121:R134)</f>
        <v>957320.90000000014</v>
      </c>
      <c r="S135" s="37">
        <f>R135/Q135*100</f>
        <v>56.987966294910606</v>
      </c>
      <c r="T135" s="75">
        <f>SUM(T121:T134)</f>
        <v>417677.45000000007</v>
      </c>
      <c r="U135" s="39">
        <f>T135/Q135*100</f>
        <v>24.863750956178031</v>
      </c>
      <c r="V135" s="76">
        <f>SUM(V121:V134)</f>
        <v>213103.05000000002</v>
      </c>
      <c r="W135" s="41">
        <f>V135/Q135*100</f>
        <v>12.685724745738497</v>
      </c>
      <c r="X135" s="77">
        <f>SUM(X121:X134)</f>
        <v>91763.599999999991</v>
      </c>
      <c r="Y135" s="84">
        <f>X135/Q135*100</f>
        <v>5.462558003172874</v>
      </c>
      <c r="Z135" s="78">
        <f>SUM(Z121:Z134)</f>
        <v>304866.65000000002</v>
      </c>
      <c r="AA135" s="45">
        <f>Z135/Q135*100</f>
        <v>18.148282748911374</v>
      </c>
      <c r="AB135" s="106"/>
      <c r="AD135" s="35">
        <f>SUM(AD121:AD134)</f>
        <v>1679865</v>
      </c>
      <c r="AE135" s="74">
        <f>SUM(AE121:AE134)</f>
        <v>1122130.75</v>
      </c>
      <c r="AF135" s="37">
        <f>AE135/AD135*100</f>
        <v>66.798864789730132</v>
      </c>
      <c r="AG135" s="75">
        <f>SUM(AG121:AG134)</f>
        <v>430019.10000000009</v>
      </c>
      <c r="AH135" s="39">
        <f>AG135/AD135*100</f>
        <v>25.598432016858503</v>
      </c>
      <c r="AI135" s="76">
        <f>SUM(AI121:AI134)</f>
        <v>127715.15</v>
      </c>
      <c r="AJ135" s="41">
        <f>AI135/AD135*100</f>
        <v>7.6027031934113758</v>
      </c>
      <c r="AK135" s="77">
        <f>SUM(AK121:AK134)</f>
        <v>0</v>
      </c>
      <c r="AL135" s="84">
        <f>AK135/AD135*100</f>
        <v>0</v>
      </c>
      <c r="AM135" s="78">
        <f>SUM(AM121:AM134)</f>
        <v>127715.15</v>
      </c>
      <c r="AN135" s="45">
        <f>AM135/AD135*100</f>
        <v>7.6027031934113758</v>
      </c>
      <c r="AO135" s="106"/>
    </row>
    <row r="136" spans="2:41" x14ac:dyDescent="0.35">
      <c r="B136" s="222" t="s">
        <v>42</v>
      </c>
      <c r="C136" s="9" t="s">
        <v>180</v>
      </c>
      <c r="D136" s="9">
        <v>131614</v>
      </c>
      <c r="E136" s="152">
        <f t="shared" ref="E136:E152" si="157">F136/100*D136</f>
        <v>59226.3</v>
      </c>
      <c r="F136" s="10">
        <v>45</v>
      </c>
      <c r="G136" s="155">
        <f t="shared" ref="G136:G152" si="158">H136/100*D136</f>
        <v>46064.899999999994</v>
      </c>
      <c r="H136" s="11">
        <v>35</v>
      </c>
      <c r="I136" s="157">
        <f t="shared" ref="I136:I152" si="159">J136/100*D136</f>
        <v>19742.099999999999</v>
      </c>
      <c r="J136" s="12">
        <v>15</v>
      </c>
      <c r="K136" s="159">
        <f t="shared" ref="K136:K152" si="160">L136/100*D136</f>
        <v>6580.7000000000007</v>
      </c>
      <c r="L136" s="13">
        <v>5</v>
      </c>
      <c r="M136" s="14">
        <f>I136+K136</f>
        <v>26322.799999999999</v>
      </c>
      <c r="N136" s="15">
        <f t="shared" si="68"/>
        <v>20</v>
      </c>
      <c r="O136" s="16">
        <v>3</v>
      </c>
      <c r="Q136" s="9">
        <v>131614</v>
      </c>
      <c r="R136" s="152">
        <f t="shared" ref="R136:R152" si="161">S136/100*Q136</f>
        <v>59226.3</v>
      </c>
      <c r="S136" s="10">
        <v>45</v>
      </c>
      <c r="T136" s="155">
        <f t="shared" ref="T136:T152" si="162">U136/100*Q136</f>
        <v>39484.199999999997</v>
      </c>
      <c r="U136" s="11">
        <v>30</v>
      </c>
      <c r="V136" s="157">
        <f t="shared" ref="V136:V152" si="163">W136/100*Q136</f>
        <v>26322.800000000003</v>
      </c>
      <c r="W136" s="12">
        <v>20</v>
      </c>
      <c r="X136" s="159">
        <f t="shared" ref="X136:X152" si="164">Y136/100*Q136</f>
        <v>6580.7000000000007</v>
      </c>
      <c r="Y136" s="13">
        <v>5</v>
      </c>
      <c r="Z136" s="14">
        <f>V136+X136</f>
        <v>32903.5</v>
      </c>
      <c r="AA136" s="15">
        <f t="shared" ref="AA136:AA152" si="165">Y136+W136</f>
        <v>25</v>
      </c>
      <c r="AB136" s="16">
        <v>3</v>
      </c>
      <c r="AD136" s="9">
        <v>131614</v>
      </c>
      <c r="AE136" s="152">
        <f t="shared" ref="AE136:AE152" si="166">AF136/100*AD136</f>
        <v>65807</v>
      </c>
      <c r="AF136" s="10">
        <v>50</v>
      </c>
      <c r="AG136" s="155">
        <f t="shared" ref="AG136:AG152" si="167">AH136/100*AD136</f>
        <v>46064.899999999994</v>
      </c>
      <c r="AH136" s="11">
        <v>35</v>
      </c>
      <c r="AI136" s="157">
        <f t="shared" ref="AI136:AI152" si="168">AJ136/100*AD136</f>
        <v>19742.099999999999</v>
      </c>
      <c r="AJ136" s="12">
        <v>15</v>
      </c>
      <c r="AK136" s="159">
        <f t="shared" ref="AK136:AK152" si="169">AL136/100*AD136</f>
        <v>0</v>
      </c>
      <c r="AL136" s="13">
        <v>0</v>
      </c>
      <c r="AM136" s="14">
        <f>AI136+AK136</f>
        <v>19742.099999999999</v>
      </c>
      <c r="AN136" s="15">
        <f t="shared" ref="AN136:AN152" si="170">AL136+AJ136</f>
        <v>15</v>
      </c>
      <c r="AO136" s="23">
        <v>2</v>
      </c>
    </row>
    <row r="137" spans="2:41" x14ac:dyDescent="0.35">
      <c r="B137" s="223"/>
      <c r="C137" s="24" t="s">
        <v>181</v>
      </c>
      <c r="D137" s="24">
        <v>196109</v>
      </c>
      <c r="E137" s="152">
        <f t="shared" si="157"/>
        <v>88249.05</v>
      </c>
      <c r="F137" s="17">
        <v>45</v>
      </c>
      <c r="G137" s="155">
        <f t="shared" si="158"/>
        <v>88249.05</v>
      </c>
      <c r="H137" s="18">
        <v>45</v>
      </c>
      <c r="I137" s="157">
        <f t="shared" si="159"/>
        <v>19610.900000000001</v>
      </c>
      <c r="J137" s="19">
        <v>10</v>
      </c>
      <c r="K137" s="159">
        <f t="shared" si="160"/>
        <v>0</v>
      </c>
      <c r="L137" s="20">
        <v>0</v>
      </c>
      <c r="M137" s="21">
        <f>I137+K137</f>
        <v>19610.900000000001</v>
      </c>
      <c r="N137" s="22">
        <f t="shared" si="68"/>
        <v>10</v>
      </c>
      <c r="O137" s="23">
        <v>2</v>
      </c>
      <c r="Q137" s="24">
        <v>196109</v>
      </c>
      <c r="R137" s="152">
        <f t="shared" si="161"/>
        <v>88249.05</v>
      </c>
      <c r="S137" s="17">
        <v>45</v>
      </c>
      <c r="T137" s="155">
        <f t="shared" si="162"/>
        <v>68638.149999999994</v>
      </c>
      <c r="U137" s="18">
        <v>35</v>
      </c>
      <c r="V137" s="157">
        <f t="shared" si="163"/>
        <v>29416.35</v>
      </c>
      <c r="W137" s="19">
        <v>15</v>
      </c>
      <c r="X137" s="159">
        <f t="shared" si="164"/>
        <v>9805.4500000000007</v>
      </c>
      <c r="Y137" s="20">
        <v>5</v>
      </c>
      <c r="Z137" s="21">
        <f>V137+X137</f>
        <v>39221.800000000003</v>
      </c>
      <c r="AA137" s="22">
        <f t="shared" si="165"/>
        <v>20</v>
      </c>
      <c r="AB137" s="25">
        <v>3</v>
      </c>
      <c r="AD137" s="24">
        <v>196109</v>
      </c>
      <c r="AE137" s="152">
        <f t="shared" si="166"/>
        <v>107859.95000000001</v>
      </c>
      <c r="AF137" s="17">
        <v>55</v>
      </c>
      <c r="AG137" s="155">
        <f t="shared" si="167"/>
        <v>68638.149999999994</v>
      </c>
      <c r="AH137" s="18">
        <v>35</v>
      </c>
      <c r="AI137" s="157">
        <f t="shared" si="168"/>
        <v>19610.900000000001</v>
      </c>
      <c r="AJ137" s="19">
        <v>10</v>
      </c>
      <c r="AK137" s="159">
        <f t="shared" si="169"/>
        <v>0</v>
      </c>
      <c r="AL137" s="20">
        <v>0</v>
      </c>
      <c r="AM137" s="21">
        <f>AI137+AK137</f>
        <v>19610.900000000001</v>
      </c>
      <c r="AN137" s="22">
        <f t="shared" si="170"/>
        <v>10</v>
      </c>
      <c r="AO137" s="23">
        <v>2</v>
      </c>
    </row>
    <row r="138" spans="2:41" x14ac:dyDescent="0.35">
      <c r="B138" s="223"/>
      <c r="C138" s="24" t="s">
        <v>182</v>
      </c>
      <c r="D138" s="24">
        <v>105698</v>
      </c>
      <c r="E138" s="152">
        <f t="shared" si="157"/>
        <v>42279.200000000004</v>
      </c>
      <c r="F138" s="17">
        <v>40</v>
      </c>
      <c r="G138" s="155">
        <f t="shared" si="158"/>
        <v>42279.200000000004</v>
      </c>
      <c r="H138" s="18">
        <v>40</v>
      </c>
      <c r="I138" s="157">
        <f t="shared" si="159"/>
        <v>15854.699999999999</v>
      </c>
      <c r="J138" s="19">
        <v>15</v>
      </c>
      <c r="K138" s="159">
        <f t="shared" si="160"/>
        <v>5284.9000000000005</v>
      </c>
      <c r="L138" s="20">
        <v>5</v>
      </c>
      <c r="M138" s="21">
        <f t="shared" ref="M138:M152" si="171">I138+K138</f>
        <v>21139.599999999999</v>
      </c>
      <c r="N138" s="22">
        <f t="shared" si="68"/>
        <v>20</v>
      </c>
      <c r="O138" s="25">
        <v>3</v>
      </c>
      <c r="Q138" s="24">
        <v>105698</v>
      </c>
      <c r="R138" s="152">
        <f t="shared" si="161"/>
        <v>36994.299999999996</v>
      </c>
      <c r="S138" s="17">
        <v>35</v>
      </c>
      <c r="T138" s="155">
        <f t="shared" si="162"/>
        <v>42279.200000000004</v>
      </c>
      <c r="U138" s="18">
        <v>40</v>
      </c>
      <c r="V138" s="157">
        <f t="shared" si="163"/>
        <v>21139.600000000002</v>
      </c>
      <c r="W138" s="19">
        <v>20</v>
      </c>
      <c r="X138" s="159">
        <f t="shared" si="164"/>
        <v>5284.9000000000005</v>
      </c>
      <c r="Y138" s="20">
        <v>5</v>
      </c>
      <c r="Z138" s="21">
        <f t="shared" ref="Z138:Z152" si="172">V138+X138</f>
        <v>26424.500000000004</v>
      </c>
      <c r="AA138" s="22">
        <f t="shared" si="165"/>
        <v>25</v>
      </c>
      <c r="AB138" s="25">
        <v>3</v>
      </c>
      <c r="AD138" s="24">
        <v>105698</v>
      </c>
      <c r="AE138" s="152">
        <f t="shared" si="166"/>
        <v>52849</v>
      </c>
      <c r="AF138" s="17">
        <v>50</v>
      </c>
      <c r="AG138" s="155">
        <f t="shared" si="167"/>
        <v>36994.299999999996</v>
      </c>
      <c r="AH138" s="18">
        <v>35</v>
      </c>
      <c r="AI138" s="157">
        <f t="shared" si="168"/>
        <v>10569.800000000001</v>
      </c>
      <c r="AJ138" s="19">
        <v>10</v>
      </c>
      <c r="AK138" s="159">
        <f t="shared" si="169"/>
        <v>5284.9000000000005</v>
      </c>
      <c r="AL138" s="20">
        <v>5</v>
      </c>
      <c r="AM138" s="21">
        <f t="shared" ref="AM138:AM152" si="173">AI138+AK138</f>
        <v>15854.7</v>
      </c>
      <c r="AN138" s="22">
        <f t="shared" si="170"/>
        <v>15</v>
      </c>
      <c r="AO138" s="23">
        <v>2</v>
      </c>
    </row>
    <row r="139" spans="2:41" x14ac:dyDescent="0.35">
      <c r="B139" s="223"/>
      <c r="C139" s="24" t="s">
        <v>183</v>
      </c>
      <c r="D139" s="24">
        <v>169738</v>
      </c>
      <c r="E139" s="152">
        <f t="shared" si="157"/>
        <v>67895.199999999997</v>
      </c>
      <c r="F139" s="17">
        <v>40</v>
      </c>
      <c r="G139" s="155">
        <f t="shared" si="158"/>
        <v>67895.199999999997</v>
      </c>
      <c r="H139" s="18">
        <v>40</v>
      </c>
      <c r="I139" s="157">
        <f t="shared" si="159"/>
        <v>25460.7</v>
      </c>
      <c r="J139" s="19">
        <v>15</v>
      </c>
      <c r="K139" s="159">
        <f t="shared" si="160"/>
        <v>8486.9</v>
      </c>
      <c r="L139" s="20">
        <v>5</v>
      </c>
      <c r="M139" s="21">
        <f t="shared" si="171"/>
        <v>33947.599999999999</v>
      </c>
      <c r="N139" s="22">
        <f t="shared" si="68"/>
        <v>20</v>
      </c>
      <c r="O139" s="25">
        <v>3</v>
      </c>
      <c r="Q139" s="24">
        <v>169738</v>
      </c>
      <c r="R139" s="152">
        <f t="shared" si="161"/>
        <v>50921.4</v>
      </c>
      <c r="S139" s="17">
        <v>30</v>
      </c>
      <c r="T139" s="155">
        <f t="shared" si="162"/>
        <v>59408.299999999996</v>
      </c>
      <c r="U139" s="18">
        <v>35</v>
      </c>
      <c r="V139" s="157">
        <f t="shared" si="163"/>
        <v>25460.7</v>
      </c>
      <c r="W139" s="19">
        <v>15</v>
      </c>
      <c r="X139" s="159">
        <f t="shared" si="164"/>
        <v>33947.599999999999</v>
      </c>
      <c r="Y139" s="20">
        <v>20</v>
      </c>
      <c r="Z139" s="21">
        <f t="shared" si="172"/>
        <v>59408.3</v>
      </c>
      <c r="AA139" s="22">
        <f t="shared" si="165"/>
        <v>35</v>
      </c>
      <c r="AB139" s="61">
        <v>4</v>
      </c>
      <c r="AD139" s="24">
        <v>169738</v>
      </c>
      <c r="AE139" s="152">
        <f t="shared" si="166"/>
        <v>76382.100000000006</v>
      </c>
      <c r="AF139" s="17">
        <v>45</v>
      </c>
      <c r="AG139" s="155">
        <f t="shared" si="167"/>
        <v>59408.299999999996</v>
      </c>
      <c r="AH139" s="18">
        <v>35</v>
      </c>
      <c r="AI139" s="157">
        <f t="shared" si="168"/>
        <v>25460.7</v>
      </c>
      <c r="AJ139" s="19">
        <v>15</v>
      </c>
      <c r="AK139" s="159">
        <f t="shared" si="169"/>
        <v>8486.9</v>
      </c>
      <c r="AL139" s="20">
        <v>5</v>
      </c>
      <c r="AM139" s="21">
        <f t="shared" si="173"/>
        <v>33947.599999999999</v>
      </c>
      <c r="AN139" s="22">
        <f t="shared" si="170"/>
        <v>20</v>
      </c>
      <c r="AO139" s="25">
        <v>3</v>
      </c>
    </row>
    <row r="140" spans="2:41" x14ac:dyDescent="0.35">
      <c r="B140" s="223"/>
      <c r="C140" s="24" t="s">
        <v>184</v>
      </c>
      <c r="D140" s="24">
        <v>42101</v>
      </c>
      <c r="E140" s="152">
        <f t="shared" si="157"/>
        <v>18945.45</v>
      </c>
      <c r="F140" s="17">
        <v>45</v>
      </c>
      <c r="G140" s="155">
        <f t="shared" si="158"/>
        <v>16840.400000000001</v>
      </c>
      <c r="H140" s="18">
        <v>40</v>
      </c>
      <c r="I140" s="157">
        <f t="shared" si="159"/>
        <v>6315.15</v>
      </c>
      <c r="J140" s="19">
        <v>15</v>
      </c>
      <c r="K140" s="159">
        <f t="shared" si="160"/>
        <v>0</v>
      </c>
      <c r="L140" s="20">
        <v>0</v>
      </c>
      <c r="M140" s="21">
        <f t="shared" si="171"/>
        <v>6315.15</v>
      </c>
      <c r="N140" s="22">
        <f t="shared" si="68"/>
        <v>15</v>
      </c>
      <c r="O140" s="23">
        <v>2</v>
      </c>
      <c r="Q140" s="24">
        <v>42101</v>
      </c>
      <c r="R140" s="152">
        <f t="shared" si="161"/>
        <v>18945.45</v>
      </c>
      <c r="S140" s="17">
        <v>45</v>
      </c>
      <c r="T140" s="155">
        <f t="shared" si="162"/>
        <v>14735.349999999999</v>
      </c>
      <c r="U140" s="18">
        <v>35</v>
      </c>
      <c r="V140" s="157">
        <f t="shared" si="163"/>
        <v>6315.15</v>
      </c>
      <c r="W140" s="19">
        <v>15</v>
      </c>
      <c r="X140" s="159">
        <f t="shared" si="164"/>
        <v>2105.0500000000002</v>
      </c>
      <c r="Y140" s="20">
        <v>5</v>
      </c>
      <c r="Z140" s="21">
        <f t="shared" si="172"/>
        <v>8420.2000000000007</v>
      </c>
      <c r="AA140" s="22">
        <f t="shared" si="165"/>
        <v>20</v>
      </c>
      <c r="AB140" s="25">
        <v>3</v>
      </c>
      <c r="AD140" s="24">
        <v>42101</v>
      </c>
      <c r="AE140" s="152">
        <f t="shared" si="166"/>
        <v>21050.5</v>
      </c>
      <c r="AF140" s="17">
        <v>50</v>
      </c>
      <c r="AG140" s="155">
        <f t="shared" si="167"/>
        <v>14735.349999999999</v>
      </c>
      <c r="AH140" s="18">
        <v>35</v>
      </c>
      <c r="AI140" s="157">
        <f t="shared" si="168"/>
        <v>6315.15</v>
      </c>
      <c r="AJ140" s="19">
        <v>15</v>
      </c>
      <c r="AK140" s="159">
        <f t="shared" si="169"/>
        <v>0</v>
      </c>
      <c r="AL140" s="20">
        <v>0</v>
      </c>
      <c r="AM140" s="21">
        <f t="shared" si="173"/>
        <v>6315.15</v>
      </c>
      <c r="AN140" s="22">
        <f t="shared" si="170"/>
        <v>15</v>
      </c>
      <c r="AO140" s="23">
        <v>2</v>
      </c>
    </row>
    <row r="141" spans="2:41" x14ac:dyDescent="0.35">
      <c r="B141" s="223"/>
      <c r="C141" s="24" t="s">
        <v>185</v>
      </c>
      <c r="D141" s="24">
        <v>125517</v>
      </c>
      <c r="E141" s="152">
        <f t="shared" si="157"/>
        <v>56482.65</v>
      </c>
      <c r="F141" s="17">
        <v>45</v>
      </c>
      <c r="G141" s="155">
        <f t="shared" si="158"/>
        <v>43930.95</v>
      </c>
      <c r="H141" s="18">
        <v>35</v>
      </c>
      <c r="I141" s="157">
        <f t="shared" si="159"/>
        <v>18827.55</v>
      </c>
      <c r="J141" s="19">
        <v>15</v>
      </c>
      <c r="K141" s="159">
        <f t="shared" si="160"/>
        <v>6275.85</v>
      </c>
      <c r="L141" s="20">
        <v>5</v>
      </c>
      <c r="M141" s="21">
        <f t="shared" si="171"/>
        <v>25103.4</v>
      </c>
      <c r="N141" s="22">
        <f t="shared" si="68"/>
        <v>20</v>
      </c>
      <c r="O141" s="25">
        <v>3</v>
      </c>
      <c r="Q141" s="24">
        <v>125517</v>
      </c>
      <c r="R141" s="152">
        <f t="shared" si="161"/>
        <v>50206.8</v>
      </c>
      <c r="S141" s="17">
        <v>40</v>
      </c>
      <c r="T141" s="155">
        <f t="shared" si="162"/>
        <v>50206.8</v>
      </c>
      <c r="U141" s="18">
        <v>40</v>
      </c>
      <c r="V141" s="157">
        <f t="shared" si="163"/>
        <v>18827.55</v>
      </c>
      <c r="W141" s="19">
        <v>15</v>
      </c>
      <c r="X141" s="159">
        <f t="shared" si="164"/>
        <v>6275.85</v>
      </c>
      <c r="Y141" s="20">
        <v>5</v>
      </c>
      <c r="Z141" s="21">
        <f t="shared" si="172"/>
        <v>25103.4</v>
      </c>
      <c r="AA141" s="22">
        <f t="shared" si="165"/>
        <v>20</v>
      </c>
      <c r="AB141" s="25">
        <v>3</v>
      </c>
      <c r="AD141" s="24">
        <v>125517</v>
      </c>
      <c r="AE141" s="152">
        <f t="shared" si="166"/>
        <v>62758.5</v>
      </c>
      <c r="AF141" s="17">
        <v>50</v>
      </c>
      <c r="AG141" s="155">
        <f t="shared" si="167"/>
        <v>43930.95</v>
      </c>
      <c r="AH141" s="18">
        <v>35</v>
      </c>
      <c r="AI141" s="157">
        <f t="shared" si="168"/>
        <v>18827.55</v>
      </c>
      <c r="AJ141" s="19">
        <v>15</v>
      </c>
      <c r="AK141" s="159">
        <f t="shared" si="169"/>
        <v>0</v>
      </c>
      <c r="AL141" s="20">
        <v>0</v>
      </c>
      <c r="AM141" s="21">
        <f t="shared" si="173"/>
        <v>18827.55</v>
      </c>
      <c r="AN141" s="22">
        <f t="shared" si="170"/>
        <v>15</v>
      </c>
      <c r="AO141" s="23">
        <v>2</v>
      </c>
    </row>
    <row r="142" spans="2:41" x14ac:dyDescent="0.35">
      <c r="B142" s="223"/>
      <c r="C142" s="24" t="s">
        <v>186</v>
      </c>
      <c r="D142" s="24">
        <v>67890</v>
      </c>
      <c r="E142" s="152">
        <f t="shared" si="157"/>
        <v>30550.5</v>
      </c>
      <c r="F142" s="17">
        <v>45</v>
      </c>
      <c r="G142" s="155">
        <f t="shared" si="158"/>
        <v>27156</v>
      </c>
      <c r="H142" s="18">
        <v>40</v>
      </c>
      <c r="I142" s="157">
        <f t="shared" si="159"/>
        <v>10183.5</v>
      </c>
      <c r="J142" s="19">
        <v>15</v>
      </c>
      <c r="K142" s="159">
        <f t="shared" si="160"/>
        <v>0</v>
      </c>
      <c r="L142" s="20">
        <v>0</v>
      </c>
      <c r="M142" s="21">
        <f t="shared" si="171"/>
        <v>10183.5</v>
      </c>
      <c r="N142" s="22">
        <f t="shared" si="68"/>
        <v>15</v>
      </c>
      <c r="O142" s="23">
        <v>2</v>
      </c>
      <c r="Q142" s="24">
        <v>67890</v>
      </c>
      <c r="R142" s="152">
        <f t="shared" si="161"/>
        <v>27156</v>
      </c>
      <c r="S142" s="17">
        <v>40</v>
      </c>
      <c r="T142" s="155">
        <f t="shared" si="162"/>
        <v>27156</v>
      </c>
      <c r="U142" s="18">
        <v>40</v>
      </c>
      <c r="V142" s="157">
        <f t="shared" si="163"/>
        <v>10183.5</v>
      </c>
      <c r="W142" s="19">
        <v>15</v>
      </c>
      <c r="X142" s="159">
        <f t="shared" si="164"/>
        <v>3394.5</v>
      </c>
      <c r="Y142" s="20">
        <v>5</v>
      </c>
      <c r="Z142" s="21">
        <f t="shared" si="172"/>
        <v>13578</v>
      </c>
      <c r="AA142" s="22">
        <f t="shared" si="165"/>
        <v>20</v>
      </c>
      <c r="AB142" s="25">
        <v>3</v>
      </c>
      <c r="AD142" s="24">
        <v>67890</v>
      </c>
      <c r="AE142" s="152">
        <f t="shared" si="166"/>
        <v>33945</v>
      </c>
      <c r="AF142" s="17">
        <v>50</v>
      </c>
      <c r="AG142" s="155">
        <f t="shared" si="167"/>
        <v>27156</v>
      </c>
      <c r="AH142" s="18">
        <v>40</v>
      </c>
      <c r="AI142" s="157">
        <f t="shared" si="168"/>
        <v>6789</v>
      </c>
      <c r="AJ142" s="19">
        <v>10</v>
      </c>
      <c r="AK142" s="159">
        <f t="shared" si="169"/>
        <v>0</v>
      </c>
      <c r="AL142" s="20">
        <v>0</v>
      </c>
      <c r="AM142" s="21">
        <f t="shared" si="173"/>
        <v>6789</v>
      </c>
      <c r="AN142" s="22">
        <f t="shared" si="170"/>
        <v>10</v>
      </c>
      <c r="AO142" s="23">
        <v>2</v>
      </c>
    </row>
    <row r="143" spans="2:41" x14ac:dyDescent="0.35">
      <c r="B143" s="223"/>
      <c r="C143" s="24" t="s">
        <v>187</v>
      </c>
      <c r="D143" s="24">
        <v>65509</v>
      </c>
      <c r="E143" s="152">
        <f t="shared" si="157"/>
        <v>29479.05</v>
      </c>
      <c r="F143" s="17">
        <v>45</v>
      </c>
      <c r="G143" s="155">
        <f t="shared" si="158"/>
        <v>22928.149999999998</v>
      </c>
      <c r="H143" s="18">
        <v>35</v>
      </c>
      <c r="I143" s="157">
        <f t="shared" si="159"/>
        <v>9826.35</v>
      </c>
      <c r="J143" s="19">
        <v>15</v>
      </c>
      <c r="K143" s="159">
        <f t="shared" si="160"/>
        <v>3275.4500000000003</v>
      </c>
      <c r="L143" s="20">
        <v>5</v>
      </c>
      <c r="M143" s="21">
        <f t="shared" si="171"/>
        <v>13101.800000000001</v>
      </c>
      <c r="N143" s="22">
        <f t="shared" si="68"/>
        <v>20</v>
      </c>
      <c r="O143" s="25">
        <v>3</v>
      </c>
      <c r="Q143" s="24">
        <v>65509</v>
      </c>
      <c r="R143" s="152">
        <f t="shared" si="161"/>
        <v>29479.05</v>
      </c>
      <c r="S143" s="17">
        <v>45</v>
      </c>
      <c r="T143" s="155">
        <f t="shared" si="162"/>
        <v>22928.149999999998</v>
      </c>
      <c r="U143" s="18">
        <v>35</v>
      </c>
      <c r="V143" s="157">
        <f t="shared" si="163"/>
        <v>9826.35</v>
      </c>
      <c r="W143" s="19">
        <v>15</v>
      </c>
      <c r="X143" s="159">
        <f t="shared" si="164"/>
        <v>3275.4500000000003</v>
      </c>
      <c r="Y143" s="20">
        <v>5</v>
      </c>
      <c r="Z143" s="21">
        <f t="shared" si="172"/>
        <v>13101.800000000001</v>
      </c>
      <c r="AA143" s="22">
        <f t="shared" si="165"/>
        <v>20</v>
      </c>
      <c r="AB143" s="25">
        <v>3</v>
      </c>
      <c r="AD143" s="24">
        <v>65509</v>
      </c>
      <c r="AE143" s="152">
        <f t="shared" si="166"/>
        <v>29479.05</v>
      </c>
      <c r="AF143" s="17">
        <v>45</v>
      </c>
      <c r="AG143" s="155">
        <f t="shared" si="167"/>
        <v>26203.600000000002</v>
      </c>
      <c r="AH143" s="18">
        <v>40</v>
      </c>
      <c r="AI143" s="157">
        <f t="shared" si="168"/>
        <v>9826.35</v>
      </c>
      <c r="AJ143" s="19">
        <v>15</v>
      </c>
      <c r="AK143" s="159">
        <f t="shared" si="169"/>
        <v>0</v>
      </c>
      <c r="AL143" s="20">
        <v>0</v>
      </c>
      <c r="AM143" s="21">
        <f t="shared" si="173"/>
        <v>9826.35</v>
      </c>
      <c r="AN143" s="22">
        <f t="shared" si="170"/>
        <v>15</v>
      </c>
      <c r="AO143" s="23">
        <v>2</v>
      </c>
    </row>
    <row r="144" spans="2:41" x14ac:dyDescent="0.35">
      <c r="B144" s="223"/>
      <c r="C144" s="24" t="s">
        <v>188</v>
      </c>
      <c r="D144" s="24">
        <v>84588</v>
      </c>
      <c r="E144" s="152">
        <f t="shared" si="157"/>
        <v>42294</v>
      </c>
      <c r="F144" s="17">
        <v>50</v>
      </c>
      <c r="G144" s="155">
        <f t="shared" si="158"/>
        <v>25376.399999999998</v>
      </c>
      <c r="H144" s="18">
        <v>30</v>
      </c>
      <c r="I144" s="157">
        <f t="shared" si="159"/>
        <v>12688.199999999999</v>
      </c>
      <c r="J144" s="19">
        <v>15</v>
      </c>
      <c r="K144" s="159">
        <f t="shared" si="160"/>
        <v>4229.4000000000005</v>
      </c>
      <c r="L144" s="20">
        <v>5</v>
      </c>
      <c r="M144" s="21">
        <f t="shared" si="171"/>
        <v>16917.599999999999</v>
      </c>
      <c r="N144" s="22">
        <f t="shared" si="68"/>
        <v>20</v>
      </c>
      <c r="O144" s="25">
        <v>3</v>
      </c>
      <c r="Q144" s="24">
        <v>84588</v>
      </c>
      <c r="R144" s="152">
        <f t="shared" si="161"/>
        <v>33835.200000000004</v>
      </c>
      <c r="S144" s="17">
        <v>40</v>
      </c>
      <c r="T144" s="155">
        <f t="shared" si="162"/>
        <v>29605.8</v>
      </c>
      <c r="U144" s="18">
        <v>35</v>
      </c>
      <c r="V144" s="157">
        <f t="shared" si="163"/>
        <v>16917.600000000002</v>
      </c>
      <c r="W144" s="19">
        <v>20</v>
      </c>
      <c r="X144" s="159">
        <f t="shared" si="164"/>
        <v>4229.4000000000005</v>
      </c>
      <c r="Y144" s="20">
        <v>5</v>
      </c>
      <c r="Z144" s="21">
        <f t="shared" si="172"/>
        <v>21147.000000000004</v>
      </c>
      <c r="AA144" s="22">
        <f t="shared" si="165"/>
        <v>25</v>
      </c>
      <c r="AB144" s="25">
        <v>3</v>
      </c>
      <c r="AD144" s="24">
        <v>84588</v>
      </c>
      <c r="AE144" s="152">
        <f t="shared" si="166"/>
        <v>46523.4</v>
      </c>
      <c r="AF144" s="17">
        <v>55</v>
      </c>
      <c r="AG144" s="155">
        <f t="shared" si="167"/>
        <v>29605.8</v>
      </c>
      <c r="AH144" s="18">
        <v>35</v>
      </c>
      <c r="AI144" s="157">
        <f t="shared" si="168"/>
        <v>8458.8000000000011</v>
      </c>
      <c r="AJ144" s="19">
        <v>10</v>
      </c>
      <c r="AK144" s="159">
        <f t="shared" si="169"/>
        <v>0</v>
      </c>
      <c r="AL144" s="20">
        <v>0</v>
      </c>
      <c r="AM144" s="21">
        <f t="shared" si="173"/>
        <v>8458.8000000000011</v>
      </c>
      <c r="AN144" s="22">
        <f t="shared" si="170"/>
        <v>10</v>
      </c>
      <c r="AO144" s="23">
        <v>2</v>
      </c>
    </row>
    <row r="145" spans="2:41" x14ac:dyDescent="0.35">
      <c r="B145" s="223"/>
      <c r="C145" s="24" t="s">
        <v>189</v>
      </c>
      <c r="D145" s="24">
        <v>53590</v>
      </c>
      <c r="E145" s="152">
        <f t="shared" si="157"/>
        <v>26795</v>
      </c>
      <c r="F145" s="17">
        <v>50</v>
      </c>
      <c r="G145" s="155">
        <f t="shared" si="158"/>
        <v>16077</v>
      </c>
      <c r="H145" s="18">
        <v>30</v>
      </c>
      <c r="I145" s="157">
        <f t="shared" si="159"/>
        <v>8038.5</v>
      </c>
      <c r="J145" s="19">
        <v>15</v>
      </c>
      <c r="K145" s="159">
        <f t="shared" si="160"/>
        <v>2679.5</v>
      </c>
      <c r="L145" s="20">
        <v>5</v>
      </c>
      <c r="M145" s="21">
        <f t="shared" si="171"/>
        <v>10718</v>
      </c>
      <c r="N145" s="22">
        <f t="shared" si="68"/>
        <v>20</v>
      </c>
      <c r="O145" s="25">
        <v>3</v>
      </c>
      <c r="Q145" s="24">
        <v>53590</v>
      </c>
      <c r="R145" s="152">
        <f t="shared" si="161"/>
        <v>21436</v>
      </c>
      <c r="S145" s="17">
        <v>40</v>
      </c>
      <c r="T145" s="155">
        <f t="shared" si="162"/>
        <v>18756.5</v>
      </c>
      <c r="U145" s="18">
        <v>35</v>
      </c>
      <c r="V145" s="157">
        <f t="shared" si="163"/>
        <v>10718</v>
      </c>
      <c r="W145" s="19">
        <v>20</v>
      </c>
      <c r="X145" s="159">
        <f t="shared" si="164"/>
        <v>2679.5</v>
      </c>
      <c r="Y145" s="20">
        <v>5</v>
      </c>
      <c r="Z145" s="21">
        <f t="shared" si="172"/>
        <v>13397.5</v>
      </c>
      <c r="AA145" s="22">
        <f t="shared" si="165"/>
        <v>25</v>
      </c>
      <c r="AB145" s="25">
        <v>3</v>
      </c>
      <c r="AD145" s="24">
        <v>53590</v>
      </c>
      <c r="AE145" s="152">
        <f t="shared" si="166"/>
        <v>26795</v>
      </c>
      <c r="AF145" s="17">
        <v>50</v>
      </c>
      <c r="AG145" s="155">
        <f t="shared" si="167"/>
        <v>21436</v>
      </c>
      <c r="AH145" s="18">
        <v>40</v>
      </c>
      <c r="AI145" s="157">
        <f t="shared" si="168"/>
        <v>5359</v>
      </c>
      <c r="AJ145" s="19">
        <v>10</v>
      </c>
      <c r="AK145" s="159">
        <f t="shared" si="169"/>
        <v>0</v>
      </c>
      <c r="AL145" s="20">
        <v>0</v>
      </c>
      <c r="AM145" s="21">
        <f t="shared" si="173"/>
        <v>5359</v>
      </c>
      <c r="AN145" s="22">
        <f t="shared" si="170"/>
        <v>10</v>
      </c>
      <c r="AO145" s="23">
        <v>2</v>
      </c>
    </row>
    <row r="146" spans="2:41" x14ac:dyDescent="0.35">
      <c r="B146" s="223"/>
      <c r="C146" s="24" t="s">
        <v>190</v>
      </c>
      <c r="D146" s="24">
        <v>224648</v>
      </c>
      <c r="E146" s="152">
        <f t="shared" si="157"/>
        <v>101091.6</v>
      </c>
      <c r="F146" s="17">
        <v>45</v>
      </c>
      <c r="G146" s="155">
        <f t="shared" si="158"/>
        <v>78626.799999999988</v>
      </c>
      <c r="H146" s="18">
        <v>35</v>
      </c>
      <c r="I146" s="157">
        <f t="shared" si="159"/>
        <v>33697.199999999997</v>
      </c>
      <c r="J146" s="19">
        <v>15</v>
      </c>
      <c r="K146" s="159">
        <f t="shared" si="160"/>
        <v>11232.400000000001</v>
      </c>
      <c r="L146" s="20">
        <v>5</v>
      </c>
      <c r="M146" s="21">
        <f t="shared" si="171"/>
        <v>44929.599999999999</v>
      </c>
      <c r="N146" s="22">
        <f t="shared" si="68"/>
        <v>20</v>
      </c>
      <c r="O146" s="25">
        <v>3</v>
      </c>
      <c r="Q146" s="24">
        <v>224648</v>
      </c>
      <c r="R146" s="152">
        <f t="shared" si="161"/>
        <v>89859.200000000012</v>
      </c>
      <c r="S146" s="17">
        <v>40</v>
      </c>
      <c r="T146" s="155">
        <f t="shared" si="162"/>
        <v>78626.799999999988</v>
      </c>
      <c r="U146" s="18">
        <v>35</v>
      </c>
      <c r="V146" s="157">
        <f t="shared" si="163"/>
        <v>44929.600000000006</v>
      </c>
      <c r="W146" s="19">
        <v>20</v>
      </c>
      <c r="X146" s="159">
        <f t="shared" si="164"/>
        <v>11232.400000000001</v>
      </c>
      <c r="Y146" s="20">
        <v>5</v>
      </c>
      <c r="Z146" s="21">
        <f t="shared" si="172"/>
        <v>56162.000000000007</v>
      </c>
      <c r="AA146" s="22">
        <f t="shared" si="165"/>
        <v>25</v>
      </c>
      <c r="AB146" s="25">
        <v>3</v>
      </c>
      <c r="AD146" s="24">
        <v>224648</v>
      </c>
      <c r="AE146" s="152">
        <f t="shared" si="166"/>
        <v>112324</v>
      </c>
      <c r="AF146" s="17">
        <v>50</v>
      </c>
      <c r="AG146" s="155">
        <f t="shared" si="167"/>
        <v>89859.200000000012</v>
      </c>
      <c r="AH146" s="18">
        <v>40</v>
      </c>
      <c r="AI146" s="157">
        <f t="shared" si="168"/>
        <v>22464.800000000003</v>
      </c>
      <c r="AJ146" s="19">
        <v>10</v>
      </c>
      <c r="AK146" s="159">
        <f t="shared" si="169"/>
        <v>0</v>
      </c>
      <c r="AL146" s="20">
        <v>0</v>
      </c>
      <c r="AM146" s="21">
        <f t="shared" si="173"/>
        <v>22464.800000000003</v>
      </c>
      <c r="AN146" s="22">
        <f t="shared" si="170"/>
        <v>10</v>
      </c>
      <c r="AO146" s="23">
        <v>2</v>
      </c>
    </row>
    <row r="147" spans="2:41" x14ac:dyDescent="0.35">
      <c r="B147" s="223"/>
      <c r="C147" s="24" t="s">
        <v>191</v>
      </c>
      <c r="D147" s="24">
        <v>55824</v>
      </c>
      <c r="E147" s="152">
        <f t="shared" si="157"/>
        <v>27912</v>
      </c>
      <c r="F147" s="17">
        <v>50</v>
      </c>
      <c r="G147" s="155">
        <f t="shared" si="158"/>
        <v>16747.2</v>
      </c>
      <c r="H147" s="18">
        <v>30</v>
      </c>
      <c r="I147" s="157">
        <f t="shared" si="159"/>
        <v>8373.6</v>
      </c>
      <c r="J147" s="19">
        <v>15</v>
      </c>
      <c r="K147" s="159">
        <f t="shared" si="160"/>
        <v>2791.2000000000003</v>
      </c>
      <c r="L147" s="20">
        <v>5</v>
      </c>
      <c r="M147" s="21">
        <f t="shared" si="171"/>
        <v>11164.800000000001</v>
      </c>
      <c r="N147" s="22">
        <f t="shared" ref="N147:N206" si="174">L147+J147</f>
        <v>20</v>
      </c>
      <c r="O147" s="25">
        <v>3</v>
      </c>
      <c r="Q147" s="24">
        <v>55824</v>
      </c>
      <c r="R147" s="152">
        <f t="shared" si="161"/>
        <v>27912</v>
      </c>
      <c r="S147" s="17">
        <v>50</v>
      </c>
      <c r="T147" s="155">
        <f t="shared" si="162"/>
        <v>16747.2</v>
      </c>
      <c r="U147" s="18">
        <v>30</v>
      </c>
      <c r="V147" s="157">
        <f t="shared" si="163"/>
        <v>8373.6</v>
      </c>
      <c r="W147" s="19">
        <v>15</v>
      </c>
      <c r="X147" s="159">
        <f t="shared" si="164"/>
        <v>2791.2000000000003</v>
      </c>
      <c r="Y147" s="20">
        <v>5</v>
      </c>
      <c r="Z147" s="21">
        <f t="shared" si="172"/>
        <v>11164.800000000001</v>
      </c>
      <c r="AA147" s="22">
        <f t="shared" si="165"/>
        <v>20</v>
      </c>
      <c r="AB147" s="25">
        <v>3</v>
      </c>
      <c r="AD147" s="24">
        <v>55824</v>
      </c>
      <c r="AE147" s="152">
        <f t="shared" si="166"/>
        <v>27912</v>
      </c>
      <c r="AF147" s="17">
        <v>50</v>
      </c>
      <c r="AG147" s="155">
        <f t="shared" si="167"/>
        <v>19538.399999999998</v>
      </c>
      <c r="AH147" s="18">
        <v>35</v>
      </c>
      <c r="AI147" s="157">
        <f t="shared" si="168"/>
        <v>8373.6</v>
      </c>
      <c r="AJ147" s="19">
        <v>15</v>
      </c>
      <c r="AK147" s="159">
        <f t="shared" si="169"/>
        <v>0</v>
      </c>
      <c r="AL147" s="20">
        <v>0</v>
      </c>
      <c r="AM147" s="21">
        <f t="shared" si="173"/>
        <v>8373.6</v>
      </c>
      <c r="AN147" s="22">
        <f t="shared" si="170"/>
        <v>15</v>
      </c>
      <c r="AO147" s="23">
        <v>2</v>
      </c>
    </row>
    <row r="148" spans="2:41" x14ac:dyDescent="0.35">
      <c r="B148" s="223"/>
      <c r="C148" s="24" t="s">
        <v>192</v>
      </c>
      <c r="D148" s="24">
        <v>73600</v>
      </c>
      <c r="E148" s="152">
        <f t="shared" si="157"/>
        <v>36800</v>
      </c>
      <c r="F148" s="17">
        <v>50</v>
      </c>
      <c r="G148" s="155">
        <f t="shared" si="158"/>
        <v>22080</v>
      </c>
      <c r="H148" s="18">
        <v>30</v>
      </c>
      <c r="I148" s="157">
        <f t="shared" si="159"/>
        <v>11040</v>
      </c>
      <c r="J148" s="19">
        <v>15</v>
      </c>
      <c r="K148" s="159">
        <f t="shared" si="160"/>
        <v>3680</v>
      </c>
      <c r="L148" s="20">
        <v>5</v>
      </c>
      <c r="M148" s="21">
        <f t="shared" si="171"/>
        <v>14720</v>
      </c>
      <c r="N148" s="22">
        <f t="shared" si="174"/>
        <v>20</v>
      </c>
      <c r="O148" s="25">
        <v>3</v>
      </c>
      <c r="Q148" s="24">
        <v>73600</v>
      </c>
      <c r="R148" s="152">
        <f t="shared" si="161"/>
        <v>33120</v>
      </c>
      <c r="S148" s="17">
        <v>45</v>
      </c>
      <c r="T148" s="155">
        <f t="shared" si="162"/>
        <v>22080</v>
      </c>
      <c r="U148" s="18">
        <v>30</v>
      </c>
      <c r="V148" s="157">
        <f t="shared" si="163"/>
        <v>14720</v>
      </c>
      <c r="W148" s="19">
        <v>20</v>
      </c>
      <c r="X148" s="159">
        <f t="shared" si="164"/>
        <v>3680</v>
      </c>
      <c r="Y148" s="20">
        <v>5</v>
      </c>
      <c r="Z148" s="21">
        <f t="shared" si="172"/>
        <v>18400</v>
      </c>
      <c r="AA148" s="22">
        <f t="shared" si="165"/>
        <v>25</v>
      </c>
      <c r="AB148" s="25">
        <v>3</v>
      </c>
      <c r="AD148" s="24">
        <v>73600</v>
      </c>
      <c r="AE148" s="152">
        <f t="shared" si="166"/>
        <v>36800</v>
      </c>
      <c r="AF148" s="17">
        <v>50</v>
      </c>
      <c r="AG148" s="155">
        <f t="shared" si="167"/>
        <v>25760</v>
      </c>
      <c r="AH148" s="18">
        <v>35</v>
      </c>
      <c r="AI148" s="157">
        <f t="shared" si="168"/>
        <v>11040</v>
      </c>
      <c r="AJ148" s="19">
        <v>15</v>
      </c>
      <c r="AK148" s="159">
        <f t="shared" si="169"/>
        <v>0</v>
      </c>
      <c r="AL148" s="20">
        <v>0</v>
      </c>
      <c r="AM148" s="21">
        <f t="shared" si="173"/>
        <v>11040</v>
      </c>
      <c r="AN148" s="22">
        <f t="shared" si="170"/>
        <v>15</v>
      </c>
      <c r="AO148" s="23">
        <v>2</v>
      </c>
    </row>
    <row r="149" spans="2:41" x14ac:dyDescent="0.35">
      <c r="B149" s="223"/>
      <c r="C149" s="24" t="s">
        <v>193</v>
      </c>
      <c r="D149" s="24">
        <v>240572</v>
      </c>
      <c r="E149" s="152">
        <f t="shared" si="157"/>
        <v>96228.800000000003</v>
      </c>
      <c r="F149" s="17">
        <v>40</v>
      </c>
      <c r="G149" s="155">
        <f t="shared" si="158"/>
        <v>84200.2</v>
      </c>
      <c r="H149" s="18">
        <v>35</v>
      </c>
      <c r="I149" s="157">
        <f t="shared" si="159"/>
        <v>48114.400000000001</v>
      </c>
      <c r="J149" s="19">
        <v>20</v>
      </c>
      <c r="K149" s="159">
        <f t="shared" si="160"/>
        <v>12028.6</v>
      </c>
      <c r="L149" s="20">
        <v>5</v>
      </c>
      <c r="M149" s="21">
        <f t="shared" si="171"/>
        <v>60143</v>
      </c>
      <c r="N149" s="22">
        <f t="shared" si="174"/>
        <v>25</v>
      </c>
      <c r="O149" s="25">
        <v>3</v>
      </c>
      <c r="Q149" s="24">
        <v>240572</v>
      </c>
      <c r="R149" s="152">
        <f t="shared" si="161"/>
        <v>84200.2</v>
      </c>
      <c r="S149" s="17">
        <v>35</v>
      </c>
      <c r="T149" s="155">
        <f t="shared" si="162"/>
        <v>72171.599999999991</v>
      </c>
      <c r="U149" s="18">
        <v>30</v>
      </c>
      <c r="V149" s="157">
        <f t="shared" si="163"/>
        <v>36085.799999999996</v>
      </c>
      <c r="W149" s="19">
        <v>15</v>
      </c>
      <c r="X149" s="159">
        <f t="shared" si="164"/>
        <v>48114.400000000001</v>
      </c>
      <c r="Y149" s="20">
        <v>20</v>
      </c>
      <c r="Z149" s="21">
        <f t="shared" si="172"/>
        <v>84200.2</v>
      </c>
      <c r="AA149" s="22">
        <f t="shared" si="165"/>
        <v>35</v>
      </c>
      <c r="AB149" s="61">
        <v>4</v>
      </c>
      <c r="AD149" s="24">
        <v>240572</v>
      </c>
      <c r="AE149" s="152">
        <f t="shared" si="166"/>
        <v>96228.800000000003</v>
      </c>
      <c r="AF149" s="17">
        <v>40</v>
      </c>
      <c r="AG149" s="155">
        <f t="shared" si="167"/>
        <v>84200.2</v>
      </c>
      <c r="AH149" s="18">
        <v>35</v>
      </c>
      <c r="AI149" s="157">
        <f t="shared" si="168"/>
        <v>48114.400000000001</v>
      </c>
      <c r="AJ149" s="19">
        <v>20</v>
      </c>
      <c r="AK149" s="159">
        <f t="shared" si="169"/>
        <v>12028.6</v>
      </c>
      <c r="AL149" s="20">
        <v>5</v>
      </c>
      <c r="AM149" s="21">
        <f t="shared" si="173"/>
        <v>60143</v>
      </c>
      <c r="AN149" s="22">
        <f t="shared" si="170"/>
        <v>25</v>
      </c>
      <c r="AO149" s="25">
        <v>3</v>
      </c>
    </row>
    <row r="150" spans="2:41" x14ac:dyDescent="0.35">
      <c r="B150" s="223"/>
      <c r="C150" s="24" t="s">
        <v>43</v>
      </c>
      <c r="D150" s="24">
        <v>153636</v>
      </c>
      <c r="E150" s="152">
        <f t="shared" si="157"/>
        <v>69136.2</v>
      </c>
      <c r="F150" s="17">
        <v>45</v>
      </c>
      <c r="G150" s="155">
        <f t="shared" si="158"/>
        <v>46090.799999999996</v>
      </c>
      <c r="H150" s="18">
        <v>30</v>
      </c>
      <c r="I150" s="157">
        <f t="shared" si="159"/>
        <v>30727.200000000001</v>
      </c>
      <c r="J150" s="19">
        <v>20</v>
      </c>
      <c r="K150" s="159">
        <f t="shared" si="160"/>
        <v>7681.8</v>
      </c>
      <c r="L150" s="20">
        <v>5</v>
      </c>
      <c r="M150" s="21">
        <f t="shared" si="171"/>
        <v>38409</v>
      </c>
      <c r="N150" s="22">
        <f t="shared" si="174"/>
        <v>25</v>
      </c>
      <c r="O150" s="25">
        <v>3</v>
      </c>
      <c r="Q150" s="24">
        <v>153636</v>
      </c>
      <c r="R150" s="152">
        <f t="shared" si="161"/>
        <v>61454.400000000001</v>
      </c>
      <c r="S150" s="17">
        <v>40</v>
      </c>
      <c r="T150" s="155">
        <f t="shared" si="162"/>
        <v>53772.6</v>
      </c>
      <c r="U150" s="18">
        <v>35</v>
      </c>
      <c r="V150" s="157">
        <f t="shared" si="163"/>
        <v>30727.200000000001</v>
      </c>
      <c r="W150" s="19">
        <v>20</v>
      </c>
      <c r="X150" s="159">
        <f t="shared" si="164"/>
        <v>7681.8</v>
      </c>
      <c r="Y150" s="20">
        <v>5</v>
      </c>
      <c r="Z150" s="21">
        <f t="shared" si="172"/>
        <v>38409</v>
      </c>
      <c r="AA150" s="22">
        <f t="shared" si="165"/>
        <v>25</v>
      </c>
      <c r="AB150" s="25">
        <v>3</v>
      </c>
      <c r="AD150" s="24">
        <v>153636</v>
      </c>
      <c r="AE150" s="152">
        <f t="shared" si="166"/>
        <v>69136.2</v>
      </c>
      <c r="AF150" s="17">
        <v>45</v>
      </c>
      <c r="AG150" s="155">
        <f t="shared" si="167"/>
        <v>61454.400000000001</v>
      </c>
      <c r="AH150" s="18">
        <v>40</v>
      </c>
      <c r="AI150" s="157">
        <f t="shared" si="168"/>
        <v>15363.6</v>
      </c>
      <c r="AJ150" s="19">
        <v>10</v>
      </c>
      <c r="AK150" s="159">
        <f t="shared" si="169"/>
        <v>7681.8</v>
      </c>
      <c r="AL150" s="20">
        <v>5</v>
      </c>
      <c r="AM150" s="21">
        <f t="shared" si="173"/>
        <v>23045.4</v>
      </c>
      <c r="AN150" s="22">
        <f t="shared" si="170"/>
        <v>15</v>
      </c>
      <c r="AO150" s="23">
        <v>2</v>
      </c>
    </row>
    <row r="151" spans="2:41" x14ac:dyDescent="0.35">
      <c r="B151" s="223"/>
      <c r="C151" s="24" t="s">
        <v>194</v>
      </c>
      <c r="D151" s="24">
        <v>43640</v>
      </c>
      <c r="E151" s="152">
        <f t="shared" si="157"/>
        <v>19638</v>
      </c>
      <c r="F151" s="17">
        <v>45</v>
      </c>
      <c r="G151" s="155">
        <f t="shared" si="158"/>
        <v>15273.999999999998</v>
      </c>
      <c r="H151" s="18">
        <v>35</v>
      </c>
      <c r="I151" s="157">
        <f t="shared" si="159"/>
        <v>6546</v>
      </c>
      <c r="J151" s="19">
        <v>15</v>
      </c>
      <c r="K151" s="159">
        <f t="shared" si="160"/>
        <v>2182</v>
      </c>
      <c r="L151" s="20">
        <v>5</v>
      </c>
      <c r="M151" s="21">
        <f t="shared" si="171"/>
        <v>8728</v>
      </c>
      <c r="N151" s="22">
        <f t="shared" si="174"/>
        <v>20</v>
      </c>
      <c r="O151" s="25">
        <v>3</v>
      </c>
      <c r="Q151" s="24">
        <v>43640</v>
      </c>
      <c r="R151" s="152">
        <f t="shared" si="161"/>
        <v>17456</v>
      </c>
      <c r="S151" s="17">
        <v>40</v>
      </c>
      <c r="T151" s="155">
        <f t="shared" si="162"/>
        <v>13092</v>
      </c>
      <c r="U151" s="18">
        <v>30</v>
      </c>
      <c r="V151" s="157">
        <f t="shared" si="163"/>
        <v>8728</v>
      </c>
      <c r="W151" s="19">
        <v>20</v>
      </c>
      <c r="X151" s="159">
        <f t="shared" si="164"/>
        <v>4364</v>
      </c>
      <c r="Y151" s="20">
        <v>10</v>
      </c>
      <c r="Z151" s="21">
        <f t="shared" si="172"/>
        <v>13092</v>
      </c>
      <c r="AA151" s="22">
        <f t="shared" si="165"/>
        <v>30</v>
      </c>
      <c r="AB151" s="25">
        <v>3</v>
      </c>
      <c r="AD151" s="24">
        <v>43640</v>
      </c>
      <c r="AE151" s="152">
        <f t="shared" si="166"/>
        <v>21820</v>
      </c>
      <c r="AF151" s="17">
        <v>50</v>
      </c>
      <c r="AG151" s="155">
        <f t="shared" si="167"/>
        <v>15273.999999999998</v>
      </c>
      <c r="AH151" s="18">
        <v>35</v>
      </c>
      <c r="AI151" s="157">
        <f t="shared" si="168"/>
        <v>4364</v>
      </c>
      <c r="AJ151" s="19">
        <v>10</v>
      </c>
      <c r="AK151" s="159">
        <f t="shared" si="169"/>
        <v>2182</v>
      </c>
      <c r="AL151" s="20">
        <v>5</v>
      </c>
      <c r="AM151" s="21">
        <f t="shared" si="173"/>
        <v>6546</v>
      </c>
      <c r="AN151" s="22">
        <f t="shared" si="170"/>
        <v>15</v>
      </c>
      <c r="AO151" s="23">
        <v>2</v>
      </c>
    </row>
    <row r="152" spans="2:41" x14ac:dyDescent="0.35">
      <c r="B152" s="223"/>
      <c r="C152" s="24" t="s">
        <v>195</v>
      </c>
      <c r="D152" s="24">
        <v>124913</v>
      </c>
      <c r="E152" s="152">
        <f t="shared" si="157"/>
        <v>56210.85</v>
      </c>
      <c r="F152" s="47">
        <v>45</v>
      </c>
      <c r="G152" s="155">
        <f t="shared" si="158"/>
        <v>43719.549999999996</v>
      </c>
      <c r="H152" s="48">
        <v>35</v>
      </c>
      <c r="I152" s="157">
        <f t="shared" si="159"/>
        <v>18736.95</v>
      </c>
      <c r="J152" s="49">
        <v>15</v>
      </c>
      <c r="K152" s="159">
        <f t="shared" si="160"/>
        <v>6245.6500000000005</v>
      </c>
      <c r="L152" s="30">
        <v>5</v>
      </c>
      <c r="M152" s="50">
        <f t="shared" si="171"/>
        <v>24982.600000000002</v>
      </c>
      <c r="N152" s="51">
        <f t="shared" si="174"/>
        <v>20</v>
      </c>
      <c r="O152" s="25">
        <v>3</v>
      </c>
      <c r="Q152" s="24">
        <v>124913</v>
      </c>
      <c r="R152" s="152">
        <f t="shared" si="161"/>
        <v>56210.85</v>
      </c>
      <c r="S152" s="47">
        <v>45</v>
      </c>
      <c r="T152" s="155">
        <f t="shared" si="162"/>
        <v>37473.9</v>
      </c>
      <c r="U152" s="48">
        <v>30</v>
      </c>
      <c r="V152" s="157">
        <f t="shared" si="163"/>
        <v>24982.600000000002</v>
      </c>
      <c r="W152" s="49">
        <v>20</v>
      </c>
      <c r="X152" s="159">
        <f t="shared" si="164"/>
        <v>6245.6500000000005</v>
      </c>
      <c r="Y152" s="30">
        <v>5</v>
      </c>
      <c r="Z152" s="50">
        <f t="shared" si="172"/>
        <v>31228.250000000004</v>
      </c>
      <c r="AA152" s="51">
        <f t="shared" si="165"/>
        <v>25</v>
      </c>
      <c r="AB152" s="25">
        <v>3</v>
      </c>
      <c r="AD152" s="24">
        <v>124913</v>
      </c>
      <c r="AE152" s="152">
        <f t="shared" si="166"/>
        <v>56210.85</v>
      </c>
      <c r="AF152" s="47">
        <v>45</v>
      </c>
      <c r="AG152" s="155">
        <f t="shared" si="167"/>
        <v>49965.200000000004</v>
      </c>
      <c r="AH152" s="48">
        <v>40</v>
      </c>
      <c r="AI152" s="157">
        <f t="shared" si="168"/>
        <v>18736.95</v>
      </c>
      <c r="AJ152" s="49">
        <v>15</v>
      </c>
      <c r="AK152" s="159">
        <f t="shared" si="169"/>
        <v>0</v>
      </c>
      <c r="AL152" s="30">
        <v>0</v>
      </c>
      <c r="AM152" s="50">
        <f t="shared" si="173"/>
        <v>18736.95</v>
      </c>
      <c r="AN152" s="51">
        <f t="shared" si="170"/>
        <v>15</v>
      </c>
      <c r="AO152" s="23">
        <v>2</v>
      </c>
    </row>
    <row r="153" spans="2:41" ht="15" thickBot="1" x14ac:dyDescent="0.4">
      <c r="B153" s="224"/>
      <c r="C153" s="54" t="s">
        <v>15</v>
      </c>
      <c r="D153" s="35">
        <f>SUM(D136:D152)</f>
        <v>1959187</v>
      </c>
      <c r="E153" s="56">
        <f>SUM(E136:E152)</f>
        <v>869213.85</v>
      </c>
      <c r="F153" s="37">
        <f>E153/D153*100</f>
        <v>44.36604826389722</v>
      </c>
      <c r="G153" s="75">
        <f>SUM(G136:G152)</f>
        <v>703535.80000000016</v>
      </c>
      <c r="H153" s="39">
        <f>G153/D153*100</f>
        <v>35.909578820194305</v>
      </c>
      <c r="I153" s="76">
        <f>SUM(I136:I152)</f>
        <v>303783</v>
      </c>
      <c r="J153" s="41">
        <f>I153/D153*100</f>
        <v>15.505564297843952</v>
      </c>
      <c r="K153" s="77">
        <f>SUM(K136:K152)</f>
        <v>82654.349999999991</v>
      </c>
      <c r="L153" s="84">
        <f>K153/D153*100</f>
        <v>4.218808618064533</v>
      </c>
      <c r="M153" s="83">
        <f>SUM(M136:M152)</f>
        <v>386437.35</v>
      </c>
      <c r="N153" s="45">
        <f>M153/D153*100</f>
        <v>19.724372915908486</v>
      </c>
      <c r="O153" s="92"/>
      <c r="Q153" s="35">
        <f>SUM(Q136:Q152)</f>
        <v>1959187</v>
      </c>
      <c r="R153" s="56">
        <f>SUM(R136:R152)</f>
        <v>786662.2</v>
      </c>
      <c r="S153" s="37">
        <f>R153/Q153*100</f>
        <v>40.152481616098925</v>
      </c>
      <c r="T153" s="75">
        <f>SUM(T136:T152)</f>
        <v>667162.55000000005</v>
      </c>
      <c r="U153" s="39">
        <f>T153/Q153*100</f>
        <v>34.053030670375009</v>
      </c>
      <c r="V153" s="76">
        <f>SUM(V136:V152)</f>
        <v>343674.4</v>
      </c>
      <c r="W153" s="41">
        <f>V153/Q153*100</f>
        <v>17.541684382348393</v>
      </c>
      <c r="X153" s="77">
        <f>SUM(X136:X152)</f>
        <v>161687.84999999998</v>
      </c>
      <c r="Y153" s="84">
        <f>X153/Q153*100</f>
        <v>8.2528033311776756</v>
      </c>
      <c r="Z153" s="78">
        <f>SUM(Z136:Z152)</f>
        <v>505362.25</v>
      </c>
      <c r="AA153" s="45">
        <f>Z153/Q153*100</f>
        <v>25.79448771352607</v>
      </c>
      <c r="AB153" s="92"/>
      <c r="AD153" s="35">
        <f>SUM(AD136:AD152)</f>
        <v>1959187</v>
      </c>
      <c r="AE153" s="56">
        <f>SUM(AE136:AE152)</f>
        <v>943881.35</v>
      </c>
      <c r="AF153" s="37">
        <f>AE153/AD153*100</f>
        <v>48.177195438720247</v>
      </c>
      <c r="AG153" s="75">
        <f>SUM(AG136:AG152)</f>
        <v>720224.74999999988</v>
      </c>
      <c r="AH153" s="39">
        <f>AG153/AD153*100</f>
        <v>36.761409196773961</v>
      </c>
      <c r="AI153" s="76">
        <f>SUM(AI136:AI152)</f>
        <v>259416.70000000004</v>
      </c>
      <c r="AJ153" s="41">
        <f>AI153/AD153*100</f>
        <v>13.241038246987143</v>
      </c>
      <c r="AK153" s="77">
        <f>SUM(AK136:AK152)</f>
        <v>35664.200000000004</v>
      </c>
      <c r="AL153" s="84">
        <f>AK153/AD153*100</f>
        <v>1.8203571175186444</v>
      </c>
      <c r="AM153" s="78">
        <f>SUM(AM136:AM152)</f>
        <v>295080.90000000002</v>
      </c>
      <c r="AN153" s="45">
        <f>AM153/AD153*100</f>
        <v>15.061395364505788</v>
      </c>
      <c r="AO153" s="92"/>
    </row>
    <row r="154" spans="2:41" x14ac:dyDescent="0.35">
      <c r="B154" s="222" t="s">
        <v>44</v>
      </c>
      <c r="C154" s="9" t="s">
        <v>196</v>
      </c>
      <c r="D154" s="9">
        <v>140995</v>
      </c>
      <c r="E154" s="152">
        <f t="shared" ref="E154:E165" si="175">F154/100*D154</f>
        <v>56398</v>
      </c>
      <c r="F154" s="10">
        <v>40</v>
      </c>
      <c r="G154" s="155">
        <f t="shared" ref="G154:G165" si="176">H154/100*D154</f>
        <v>56398</v>
      </c>
      <c r="H154" s="11">
        <v>40</v>
      </c>
      <c r="I154" s="157">
        <f t="shared" ref="I154:I165" si="177">J154/100*D154</f>
        <v>21149.25</v>
      </c>
      <c r="J154" s="12">
        <v>15</v>
      </c>
      <c r="K154" s="159">
        <f t="shared" ref="K154:K165" si="178">L154/100*D154</f>
        <v>7049.75</v>
      </c>
      <c r="L154" s="13">
        <v>5</v>
      </c>
      <c r="M154" s="14">
        <f>I154+K154</f>
        <v>28199</v>
      </c>
      <c r="N154" s="15">
        <f t="shared" si="174"/>
        <v>20</v>
      </c>
      <c r="O154" s="93">
        <v>3</v>
      </c>
      <c r="Q154" s="9">
        <v>140995</v>
      </c>
      <c r="R154" s="152">
        <f t="shared" ref="R154:R165" si="179">S154/100*Q154</f>
        <v>63447.75</v>
      </c>
      <c r="S154" s="10">
        <v>45</v>
      </c>
      <c r="T154" s="155">
        <f t="shared" ref="T154:T165" si="180">U154/100*Q154</f>
        <v>56398</v>
      </c>
      <c r="U154" s="11">
        <v>40</v>
      </c>
      <c r="V154" s="157">
        <f t="shared" ref="V154:V165" si="181">W154/100*Q154</f>
        <v>14099.5</v>
      </c>
      <c r="W154" s="12">
        <v>10</v>
      </c>
      <c r="X154" s="159">
        <f t="shared" ref="X154:X165" si="182">Y154/100*Q154</f>
        <v>7049.75</v>
      </c>
      <c r="Y154" s="13">
        <v>5</v>
      </c>
      <c r="Z154" s="14">
        <f>V154+X154</f>
        <v>21149.25</v>
      </c>
      <c r="AA154" s="15">
        <f t="shared" ref="AA154:AA165" si="183">Y154+W154</f>
        <v>15</v>
      </c>
      <c r="AB154" s="23">
        <v>2</v>
      </c>
      <c r="AD154" s="9">
        <v>140995</v>
      </c>
      <c r="AE154" s="152">
        <f t="shared" ref="AE154:AE165" si="184">AF154/100*AD154</f>
        <v>56398</v>
      </c>
      <c r="AF154" s="10">
        <v>40</v>
      </c>
      <c r="AG154" s="155">
        <f t="shared" ref="AG154:AG165" si="185">AH154/100*AD154</f>
        <v>63447.75</v>
      </c>
      <c r="AH154" s="11">
        <v>45</v>
      </c>
      <c r="AI154" s="157">
        <f t="shared" ref="AI154:AI165" si="186">AJ154/100*AD154</f>
        <v>14099.5</v>
      </c>
      <c r="AJ154" s="12">
        <v>10</v>
      </c>
      <c r="AK154" s="159">
        <f t="shared" ref="AK154:AK165" si="187">AL154/100*AD154</f>
        <v>7049.75</v>
      </c>
      <c r="AL154" s="13">
        <v>5</v>
      </c>
      <c r="AM154" s="14">
        <f>AI154+AK154</f>
        <v>21149.25</v>
      </c>
      <c r="AN154" s="15">
        <f t="shared" ref="AN154:AN165" si="188">AL154+AJ154</f>
        <v>15</v>
      </c>
      <c r="AO154" s="23">
        <v>2</v>
      </c>
    </row>
    <row r="155" spans="2:41" x14ac:dyDescent="0.35">
      <c r="B155" s="223"/>
      <c r="C155" s="24" t="s">
        <v>197</v>
      </c>
      <c r="D155" s="24">
        <v>350480</v>
      </c>
      <c r="E155" s="152">
        <f t="shared" si="175"/>
        <v>175240</v>
      </c>
      <c r="F155" s="17">
        <v>50</v>
      </c>
      <c r="G155" s="155">
        <f t="shared" si="176"/>
        <v>105144</v>
      </c>
      <c r="H155" s="18">
        <v>30</v>
      </c>
      <c r="I155" s="157">
        <f t="shared" si="177"/>
        <v>52572</v>
      </c>
      <c r="J155" s="19">
        <v>15</v>
      </c>
      <c r="K155" s="159">
        <f t="shared" si="178"/>
        <v>17524</v>
      </c>
      <c r="L155" s="20">
        <v>5</v>
      </c>
      <c r="M155" s="21">
        <f>I155+K155</f>
        <v>70096</v>
      </c>
      <c r="N155" s="22">
        <f t="shared" si="174"/>
        <v>20</v>
      </c>
      <c r="O155" s="25">
        <v>3</v>
      </c>
      <c r="Q155" s="24">
        <v>350480</v>
      </c>
      <c r="R155" s="152">
        <f t="shared" si="179"/>
        <v>140192</v>
      </c>
      <c r="S155" s="17">
        <v>40</v>
      </c>
      <c r="T155" s="155">
        <f t="shared" si="180"/>
        <v>122667.99999999999</v>
      </c>
      <c r="U155" s="18">
        <v>35</v>
      </c>
      <c r="V155" s="157">
        <f t="shared" si="181"/>
        <v>52572</v>
      </c>
      <c r="W155" s="19">
        <v>15</v>
      </c>
      <c r="X155" s="159">
        <f t="shared" si="182"/>
        <v>35048</v>
      </c>
      <c r="Y155" s="20">
        <v>10</v>
      </c>
      <c r="Z155" s="21">
        <f>V155+X155</f>
        <v>87620</v>
      </c>
      <c r="AA155" s="22">
        <f t="shared" si="183"/>
        <v>25</v>
      </c>
      <c r="AB155" s="25">
        <v>3</v>
      </c>
      <c r="AD155" s="24">
        <v>350480</v>
      </c>
      <c r="AE155" s="152">
        <f t="shared" si="184"/>
        <v>140192</v>
      </c>
      <c r="AF155" s="17">
        <v>40</v>
      </c>
      <c r="AG155" s="155">
        <f t="shared" si="185"/>
        <v>157716</v>
      </c>
      <c r="AH155" s="18">
        <v>45</v>
      </c>
      <c r="AI155" s="157">
        <f t="shared" si="186"/>
        <v>35048</v>
      </c>
      <c r="AJ155" s="19">
        <v>10</v>
      </c>
      <c r="AK155" s="159">
        <f t="shared" si="187"/>
        <v>17524</v>
      </c>
      <c r="AL155" s="20">
        <v>5</v>
      </c>
      <c r="AM155" s="21">
        <f>AI155+AK155</f>
        <v>52572</v>
      </c>
      <c r="AN155" s="22">
        <f t="shared" si="188"/>
        <v>15</v>
      </c>
      <c r="AO155" s="23">
        <v>2</v>
      </c>
    </row>
    <row r="156" spans="2:41" x14ac:dyDescent="0.35">
      <c r="B156" s="223"/>
      <c r="C156" s="24" t="s">
        <v>198</v>
      </c>
      <c r="D156" s="24">
        <v>24073</v>
      </c>
      <c r="E156" s="152">
        <f t="shared" si="175"/>
        <v>13240.150000000001</v>
      </c>
      <c r="F156" s="17">
        <v>55</v>
      </c>
      <c r="G156" s="155">
        <f t="shared" si="176"/>
        <v>7221.9</v>
      </c>
      <c r="H156" s="18">
        <v>30</v>
      </c>
      <c r="I156" s="157">
        <f t="shared" si="177"/>
        <v>2407.3000000000002</v>
      </c>
      <c r="J156" s="19">
        <v>10</v>
      </c>
      <c r="K156" s="159">
        <f t="shared" si="178"/>
        <v>1203.6500000000001</v>
      </c>
      <c r="L156" s="20">
        <v>5</v>
      </c>
      <c r="M156" s="21">
        <f t="shared" ref="M156:M165" si="189">I156+K156</f>
        <v>3610.9500000000003</v>
      </c>
      <c r="N156" s="22">
        <f t="shared" si="174"/>
        <v>15</v>
      </c>
      <c r="O156" s="23">
        <v>2</v>
      </c>
      <c r="Q156" s="24">
        <v>24073</v>
      </c>
      <c r="R156" s="152">
        <f t="shared" si="179"/>
        <v>8425.5499999999993</v>
      </c>
      <c r="S156" s="17">
        <v>35</v>
      </c>
      <c r="T156" s="155">
        <f t="shared" si="180"/>
        <v>10832.85</v>
      </c>
      <c r="U156" s="18">
        <v>45</v>
      </c>
      <c r="V156" s="157">
        <f t="shared" si="181"/>
        <v>3610.95</v>
      </c>
      <c r="W156" s="19">
        <v>15</v>
      </c>
      <c r="X156" s="159">
        <f t="shared" si="182"/>
        <v>1203.6500000000001</v>
      </c>
      <c r="Y156" s="20">
        <v>5</v>
      </c>
      <c r="Z156" s="21">
        <f t="shared" ref="Z156:Z165" si="190">V156+X156</f>
        <v>4814.6000000000004</v>
      </c>
      <c r="AA156" s="22">
        <f t="shared" si="183"/>
        <v>20</v>
      </c>
      <c r="AB156" s="25">
        <v>3</v>
      </c>
      <c r="AD156" s="24">
        <v>24073</v>
      </c>
      <c r="AE156" s="152">
        <f t="shared" si="184"/>
        <v>8425.5499999999993</v>
      </c>
      <c r="AF156" s="17">
        <v>35</v>
      </c>
      <c r="AG156" s="155">
        <f t="shared" si="185"/>
        <v>10832.85</v>
      </c>
      <c r="AH156" s="18">
        <v>45</v>
      </c>
      <c r="AI156" s="157">
        <f t="shared" si="186"/>
        <v>3610.95</v>
      </c>
      <c r="AJ156" s="19">
        <v>15</v>
      </c>
      <c r="AK156" s="159">
        <f t="shared" si="187"/>
        <v>1203.6500000000001</v>
      </c>
      <c r="AL156" s="20">
        <v>5</v>
      </c>
      <c r="AM156" s="21">
        <f t="shared" ref="AM156:AM165" si="191">AI156+AK156</f>
        <v>4814.6000000000004</v>
      </c>
      <c r="AN156" s="22">
        <f t="shared" si="188"/>
        <v>20</v>
      </c>
      <c r="AO156" s="25">
        <v>3</v>
      </c>
    </row>
    <row r="157" spans="2:41" x14ac:dyDescent="0.35">
      <c r="B157" s="223"/>
      <c r="C157" s="24" t="s">
        <v>199</v>
      </c>
      <c r="D157" s="24">
        <v>182196</v>
      </c>
      <c r="E157" s="152">
        <f t="shared" si="175"/>
        <v>63768.6</v>
      </c>
      <c r="F157" s="17">
        <v>35</v>
      </c>
      <c r="G157" s="155">
        <f t="shared" si="176"/>
        <v>81988.2</v>
      </c>
      <c r="H157" s="18">
        <v>45</v>
      </c>
      <c r="I157" s="157">
        <f t="shared" si="177"/>
        <v>27329.399999999998</v>
      </c>
      <c r="J157" s="19">
        <v>15</v>
      </c>
      <c r="K157" s="159">
        <f t="shared" si="178"/>
        <v>9109.8000000000011</v>
      </c>
      <c r="L157" s="20">
        <v>5</v>
      </c>
      <c r="M157" s="21">
        <f t="shared" si="189"/>
        <v>36439.199999999997</v>
      </c>
      <c r="N157" s="22">
        <f t="shared" si="174"/>
        <v>20</v>
      </c>
      <c r="O157" s="25">
        <v>3</v>
      </c>
      <c r="Q157" s="24">
        <v>182196</v>
      </c>
      <c r="R157" s="152">
        <f t="shared" si="179"/>
        <v>81988.2</v>
      </c>
      <c r="S157" s="17">
        <v>45</v>
      </c>
      <c r="T157" s="155">
        <f t="shared" si="180"/>
        <v>54658.799999999996</v>
      </c>
      <c r="U157" s="18">
        <v>30</v>
      </c>
      <c r="V157" s="157">
        <f t="shared" si="181"/>
        <v>27329.399999999998</v>
      </c>
      <c r="W157" s="19">
        <v>15</v>
      </c>
      <c r="X157" s="159">
        <f t="shared" si="182"/>
        <v>18219.600000000002</v>
      </c>
      <c r="Y157" s="20">
        <v>10</v>
      </c>
      <c r="Z157" s="21">
        <f t="shared" si="190"/>
        <v>45549</v>
      </c>
      <c r="AA157" s="22">
        <f t="shared" si="183"/>
        <v>25</v>
      </c>
      <c r="AB157" s="25">
        <v>3</v>
      </c>
      <c r="AD157" s="24">
        <v>182196</v>
      </c>
      <c r="AE157" s="152">
        <f t="shared" si="184"/>
        <v>91098</v>
      </c>
      <c r="AF157" s="17">
        <v>50</v>
      </c>
      <c r="AG157" s="155">
        <f t="shared" si="185"/>
        <v>63768.6</v>
      </c>
      <c r="AH157" s="18">
        <v>35</v>
      </c>
      <c r="AI157" s="157">
        <f t="shared" si="186"/>
        <v>18219.600000000002</v>
      </c>
      <c r="AJ157" s="19">
        <v>10</v>
      </c>
      <c r="AK157" s="159">
        <f t="shared" si="187"/>
        <v>9109.8000000000011</v>
      </c>
      <c r="AL157" s="20">
        <v>5</v>
      </c>
      <c r="AM157" s="21">
        <f t="shared" si="191"/>
        <v>27329.4</v>
      </c>
      <c r="AN157" s="22">
        <f t="shared" si="188"/>
        <v>15</v>
      </c>
      <c r="AO157" s="23">
        <v>2</v>
      </c>
    </row>
    <row r="158" spans="2:41" x14ac:dyDescent="0.35">
      <c r="B158" s="223"/>
      <c r="C158" s="24" t="s">
        <v>200</v>
      </c>
      <c r="D158" s="24">
        <v>120662</v>
      </c>
      <c r="E158" s="152">
        <f t="shared" si="175"/>
        <v>36198.6</v>
      </c>
      <c r="F158" s="17">
        <v>30</v>
      </c>
      <c r="G158" s="155">
        <f t="shared" si="176"/>
        <v>60331</v>
      </c>
      <c r="H158" s="18">
        <v>50</v>
      </c>
      <c r="I158" s="157">
        <f t="shared" si="177"/>
        <v>18099.3</v>
      </c>
      <c r="J158" s="19">
        <v>15</v>
      </c>
      <c r="K158" s="159">
        <f t="shared" si="178"/>
        <v>6033.1</v>
      </c>
      <c r="L158" s="20">
        <v>5</v>
      </c>
      <c r="M158" s="21">
        <f t="shared" si="189"/>
        <v>24132.400000000001</v>
      </c>
      <c r="N158" s="22">
        <f t="shared" si="174"/>
        <v>20</v>
      </c>
      <c r="O158" s="25">
        <v>3</v>
      </c>
      <c r="Q158" s="24">
        <v>120662</v>
      </c>
      <c r="R158" s="152">
        <f t="shared" si="179"/>
        <v>36198.6</v>
      </c>
      <c r="S158" s="17">
        <v>30</v>
      </c>
      <c r="T158" s="155">
        <f t="shared" si="180"/>
        <v>54297.9</v>
      </c>
      <c r="U158" s="18">
        <v>45</v>
      </c>
      <c r="V158" s="157">
        <f t="shared" si="181"/>
        <v>24132.400000000001</v>
      </c>
      <c r="W158" s="19">
        <v>20</v>
      </c>
      <c r="X158" s="159">
        <f t="shared" si="182"/>
        <v>6033.1</v>
      </c>
      <c r="Y158" s="20">
        <v>5</v>
      </c>
      <c r="Z158" s="21">
        <f t="shared" si="190"/>
        <v>30165.5</v>
      </c>
      <c r="AA158" s="22">
        <f t="shared" si="183"/>
        <v>25</v>
      </c>
      <c r="AB158" s="25">
        <v>3</v>
      </c>
      <c r="AD158" s="24">
        <v>120662</v>
      </c>
      <c r="AE158" s="152">
        <f t="shared" si="184"/>
        <v>42231.7</v>
      </c>
      <c r="AF158" s="17">
        <v>35</v>
      </c>
      <c r="AG158" s="155">
        <f t="shared" si="185"/>
        <v>60331</v>
      </c>
      <c r="AH158" s="18">
        <v>50</v>
      </c>
      <c r="AI158" s="157">
        <f t="shared" si="186"/>
        <v>12066.2</v>
      </c>
      <c r="AJ158" s="19">
        <v>10</v>
      </c>
      <c r="AK158" s="159">
        <f t="shared" si="187"/>
        <v>6033.1</v>
      </c>
      <c r="AL158" s="20">
        <v>5</v>
      </c>
      <c r="AM158" s="21">
        <f t="shared" si="191"/>
        <v>18099.300000000003</v>
      </c>
      <c r="AN158" s="22">
        <f t="shared" si="188"/>
        <v>15</v>
      </c>
      <c r="AO158" s="23">
        <v>2</v>
      </c>
    </row>
    <row r="159" spans="2:41" x14ac:dyDescent="0.35">
      <c r="B159" s="223"/>
      <c r="C159" s="24" t="s">
        <v>201</v>
      </c>
      <c r="D159" s="24">
        <v>153262</v>
      </c>
      <c r="E159" s="152">
        <f t="shared" si="175"/>
        <v>53641.7</v>
      </c>
      <c r="F159" s="17">
        <v>35</v>
      </c>
      <c r="G159" s="155">
        <f t="shared" si="176"/>
        <v>68967.900000000009</v>
      </c>
      <c r="H159" s="18">
        <v>45</v>
      </c>
      <c r="I159" s="157">
        <f t="shared" si="177"/>
        <v>22989.3</v>
      </c>
      <c r="J159" s="19">
        <v>15</v>
      </c>
      <c r="K159" s="159">
        <f t="shared" si="178"/>
        <v>7663.1</v>
      </c>
      <c r="L159" s="20">
        <v>5</v>
      </c>
      <c r="M159" s="21">
        <f t="shared" si="189"/>
        <v>30652.400000000001</v>
      </c>
      <c r="N159" s="22">
        <f t="shared" si="174"/>
        <v>20</v>
      </c>
      <c r="O159" s="25">
        <v>3</v>
      </c>
      <c r="Q159" s="24">
        <v>153262</v>
      </c>
      <c r="R159" s="152">
        <f t="shared" si="179"/>
        <v>38315.5</v>
      </c>
      <c r="S159" s="17">
        <v>25</v>
      </c>
      <c r="T159" s="155">
        <f t="shared" si="180"/>
        <v>76631</v>
      </c>
      <c r="U159" s="18">
        <v>50</v>
      </c>
      <c r="V159" s="157">
        <f t="shared" si="181"/>
        <v>30652.400000000001</v>
      </c>
      <c r="W159" s="19">
        <v>20</v>
      </c>
      <c r="X159" s="159">
        <f t="shared" si="182"/>
        <v>7663.1</v>
      </c>
      <c r="Y159" s="20">
        <v>5</v>
      </c>
      <c r="Z159" s="21">
        <f t="shared" si="190"/>
        <v>38315.5</v>
      </c>
      <c r="AA159" s="22">
        <f t="shared" si="183"/>
        <v>25</v>
      </c>
      <c r="AB159" s="25">
        <v>3</v>
      </c>
      <c r="AD159" s="24">
        <v>153262</v>
      </c>
      <c r="AE159" s="152">
        <f t="shared" si="184"/>
        <v>84294.1</v>
      </c>
      <c r="AF159" s="17">
        <v>55</v>
      </c>
      <c r="AG159" s="155">
        <f t="shared" si="185"/>
        <v>45978.6</v>
      </c>
      <c r="AH159" s="18">
        <v>30</v>
      </c>
      <c r="AI159" s="157">
        <f t="shared" si="186"/>
        <v>15326.2</v>
      </c>
      <c r="AJ159" s="19">
        <v>10</v>
      </c>
      <c r="AK159" s="159">
        <f t="shared" si="187"/>
        <v>7663.1</v>
      </c>
      <c r="AL159" s="20">
        <v>5</v>
      </c>
      <c r="AM159" s="21">
        <f t="shared" si="191"/>
        <v>22989.300000000003</v>
      </c>
      <c r="AN159" s="22">
        <f t="shared" si="188"/>
        <v>15</v>
      </c>
      <c r="AO159" s="23">
        <v>2</v>
      </c>
    </row>
    <row r="160" spans="2:41" x14ac:dyDescent="0.35">
      <c r="B160" s="223"/>
      <c r="C160" s="24" t="s">
        <v>202</v>
      </c>
      <c r="D160" s="162">
        <v>269147.55</v>
      </c>
      <c r="E160" s="152">
        <f t="shared" si="175"/>
        <v>121116.39749999999</v>
      </c>
      <c r="F160" s="17">
        <v>45</v>
      </c>
      <c r="G160" s="155">
        <f t="shared" si="176"/>
        <v>94201.642499999987</v>
      </c>
      <c r="H160" s="18">
        <v>35</v>
      </c>
      <c r="I160" s="157">
        <f t="shared" si="177"/>
        <v>40372.1325</v>
      </c>
      <c r="J160" s="19">
        <v>15</v>
      </c>
      <c r="K160" s="159">
        <f t="shared" si="178"/>
        <v>13457.377500000001</v>
      </c>
      <c r="L160" s="20">
        <v>5</v>
      </c>
      <c r="M160" s="21">
        <f t="shared" si="189"/>
        <v>53829.51</v>
      </c>
      <c r="N160" s="22">
        <f t="shared" si="174"/>
        <v>20</v>
      </c>
      <c r="O160" s="25">
        <v>3</v>
      </c>
      <c r="Q160" s="162">
        <v>269147.55</v>
      </c>
      <c r="R160" s="152">
        <f t="shared" si="179"/>
        <v>80744.264999999999</v>
      </c>
      <c r="S160" s="17">
        <v>30</v>
      </c>
      <c r="T160" s="155">
        <f t="shared" si="180"/>
        <v>134573.77499999999</v>
      </c>
      <c r="U160" s="18">
        <v>50</v>
      </c>
      <c r="V160" s="157">
        <f t="shared" si="181"/>
        <v>40372.1325</v>
      </c>
      <c r="W160" s="19">
        <v>15</v>
      </c>
      <c r="X160" s="159">
        <f t="shared" si="182"/>
        <v>13457.377500000001</v>
      </c>
      <c r="Y160" s="20">
        <v>5</v>
      </c>
      <c r="Z160" s="21">
        <f t="shared" si="190"/>
        <v>53829.51</v>
      </c>
      <c r="AA160" s="22">
        <f t="shared" si="183"/>
        <v>20</v>
      </c>
      <c r="AB160" s="25">
        <v>3</v>
      </c>
      <c r="AD160" s="162">
        <v>269147.55</v>
      </c>
      <c r="AE160" s="152">
        <f t="shared" si="184"/>
        <v>107659.02</v>
      </c>
      <c r="AF160" s="17">
        <v>40</v>
      </c>
      <c r="AG160" s="155">
        <f t="shared" si="185"/>
        <v>121116.39749999999</v>
      </c>
      <c r="AH160" s="18">
        <v>45</v>
      </c>
      <c r="AI160" s="157">
        <f t="shared" si="186"/>
        <v>26914.755000000001</v>
      </c>
      <c r="AJ160" s="19">
        <v>10</v>
      </c>
      <c r="AK160" s="159">
        <f t="shared" si="187"/>
        <v>13457.377500000001</v>
      </c>
      <c r="AL160" s="20">
        <v>5</v>
      </c>
      <c r="AM160" s="21">
        <f t="shared" si="191"/>
        <v>40372.1325</v>
      </c>
      <c r="AN160" s="22">
        <f t="shared" si="188"/>
        <v>15</v>
      </c>
      <c r="AO160" s="23">
        <v>2</v>
      </c>
    </row>
    <row r="161" spans="2:41" x14ac:dyDescent="0.35">
      <c r="B161" s="223"/>
      <c r="C161" s="24" t="s">
        <v>203</v>
      </c>
      <c r="D161" s="24">
        <v>94710</v>
      </c>
      <c r="E161" s="152">
        <f t="shared" si="175"/>
        <v>42619.5</v>
      </c>
      <c r="F161" s="17">
        <v>45</v>
      </c>
      <c r="G161" s="155">
        <f t="shared" si="176"/>
        <v>33148.5</v>
      </c>
      <c r="H161" s="18">
        <v>35</v>
      </c>
      <c r="I161" s="157">
        <f t="shared" si="177"/>
        <v>14206.5</v>
      </c>
      <c r="J161" s="19">
        <v>15</v>
      </c>
      <c r="K161" s="159">
        <f t="shared" si="178"/>
        <v>4735.5</v>
      </c>
      <c r="L161" s="20">
        <v>5</v>
      </c>
      <c r="M161" s="21">
        <f t="shared" si="189"/>
        <v>18942</v>
      </c>
      <c r="N161" s="22">
        <f t="shared" si="174"/>
        <v>20</v>
      </c>
      <c r="O161" s="25">
        <v>3</v>
      </c>
      <c r="Q161" s="24">
        <v>94710</v>
      </c>
      <c r="R161" s="152">
        <f t="shared" si="179"/>
        <v>37884</v>
      </c>
      <c r="S161" s="17">
        <v>40</v>
      </c>
      <c r="T161" s="155">
        <f t="shared" si="180"/>
        <v>33148.5</v>
      </c>
      <c r="U161" s="18">
        <v>35</v>
      </c>
      <c r="V161" s="157">
        <f t="shared" si="181"/>
        <v>18942</v>
      </c>
      <c r="W161" s="19">
        <v>20</v>
      </c>
      <c r="X161" s="159">
        <f t="shared" si="182"/>
        <v>4735.5</v>
      </c>
      <c r="Y161" s="20">
        <v>5</v>
      </c>
      <c r="Z161" s="21">
        <f t="shared" si="190"/>
        <v>23677.5</v>
      </c>
      <c r="AA161" s="22">
        <f t="shared" si="183"/>
        <v>25</v>
      </c>
      <c r="AB161" s="25">
        <v>3</v>
      </c>
      <c r="AD161" s="24">
        <v>94710</v>
      </c>
      <c r="AE161" s="152">
        <f t="shared" si="184"/>
        <v>47355</v>
      </c>
      <c r="AF161" s="17">
        <v>50</v>
      </c>
      <c r="AG161" s="155">
        <f t="shared" si="185"/>
        <v>33148.5</v>
      </c>
      <c r="AH161" s="18">
        <v>35</v>
      </c>
      <c r="AI161" s="157">
        <f t="shared" si="186"/>
        <v>9471</v>
      </c>
      <c r="AJ161" s="19">
        <v>10</v>
      </c>
      <c r="AK161" s="159">
        <f t="shared" si="187"/>
        <v>4735.5</v>
      </c>
      <c r="AL161" s="20">
        <v>5</v>
      </c>
      <c r="AM161" s="21">
        <f t="shared" si="191"/>
        <v>14206.5</v>
      </c>
      <c r="AN161" s="22">
        <f t="shared" si="188"/>
        <v>15</v>
      </c>
      <c r="AO161" s="23">
        <v>2</v>
      </c>
    </row>
    <row r="162" spans="2:41" x14ac:dyDescent="0.35">
      <c r="B162" s="223"/>
      <c r="C162" s="24" t="s">
        <v>204</v>
      </c>
      <c r="D162" s="24">
        <v>131096</v>
      </c>
      <c r="E162" s="152">
        <f t="shared" si="175"/>
        <v>45883.6</v>
      </c>
      <c r="F162" s="17">
        <v>35</v>
      </c>
      <c r="G162" s="155">
        <f t="shared" si="176"/>
        <v>58993.200000000004</v>
      </c>
      <c r="H162" s="18">
        <v>45</v>
      </c>
      <c r="I162" s="157">
        <f t="shared" si="177"/>
        <v>19664.399999999998</v>
      </c>
      <c r="J162" s="19">
        <v>15</v>
      </c>
      <c r="K162" s="159">
        <f t="shared" si="178"/>
        <v>6554.8</v>
      </c>
      <c r="L162" s="20">
        <v>5</v>
      </c>
      <c r="M162" s="21">
        <f t="shared" si="189"/>
        <v>26219.199999999997</v>
      </c>
      <c r="N162" s="22">
        <f t="shared" si="174"/>
        <v>20</v>
      </c>
      <c r="O162" s="25">
        <v>3</v>
      </c>
      <c r="Q162" s="24">
        <v>131096</v>
      </c>
      <c r="R162" s="152">
        <f t="shared" si="179"/>
        <v>32774</v>
      </c>
      <c r="S162" s="17">
        <v>25</v>
      </c>
      <c r="T162" s="155">
        <f t="shared" si="180"/>
        <v>65548</v>
      </c>
      <c r="U162" s="18">
        <v>50</v>
      </c>
      <c r="V162" s="157">
        <f t="shared" si="181"/>
        <v>26219.200000000001</v>
      </c>
      <c r="W162" s="19">
        <v>20</v>
      </c>
      <c r="X162" s="159">
        <f t="shared" si="182"/>
        <v>6554.8</v>
      </c>
      <c r="Y162" s="20">
        <v>5</v>
      </c>
      <c r="Z162" s="21">
        <f t="shared" si="190"/>
        <v>32774</v>
      </c>
      <c r="AA162" s="22">
        <f t="shared" si="183"/>
        <v>25</v>
      </c>
      <c r="AB162" s="25">
        <v>3</v>
      </c>
      <c r="AD162" s="24">
        <v>131096</v>
      </c>
      <c r="AE162" s="152">
        <f t="shared" si="184"/>
        <v>39328.799999999996</v>
      </c>
      <c r="AF162" s="17">
        <v>30</v>
      </c>
      <c r="AG162" s="155">
        <f t="shared" si="185"/>
        <v>65548</v>
      </c>
      <c r="AH162" s="18">
        <v>50</v>
      </c>
      <c r="AI162" s="157">
        <f t="shared" si="186"/>
        <v>13109.6</v>
      </c>
      <c r="AJ162" s="19">
        <v>10</v>
      </c>
      <c r="AK162" s="159">
        <f t="shared" si="187"/>
        <v>13109.6</v>
      </c>
      <c r="AL162" s="20">
        <v>10</v>
      </c>
      <c r="AM162" s="21">
        <f t="shared" si="191"/>
        <v>26219.200000000001</v>
      </c>
      <c r="AN162" s="22">
        <f t="shared" si="188"/>
        <v>20</v>
      </c>
      <c r="AO162" s="25">
        <v>3</v>
      </c>
    </row>
    <row r="163" spans="2:41" x14ac:dyDescent="0.35">
      <c r="B163" s="223"/>
      <c r="C163" s="24" t="s">
        <v>205</v>
      </c>
      <c r="D163" s="24">
        <v>225002</v>
      </c>
      <c r="E163" s="152">
        <f t="shared" si="175"/>
        <v>101250.90000000001</v>
      </c>
      <c r="F163" s="17">
        <v>45</v>
      </c>
      <c r="G163" s="155">
        <f t="shared" si="176"/>
        <v>78750.7</v>
      </c>
      <c r="H163" s="18">
        <v>35</v>
      </c>
      <c r="I163" s="157">
        <f t="shared" si="177"/>
        <v>33750.299999999996</v>
      </c>
      <c r="J163" s="19">
        <v>15</v>
      </c>
      <c r="K163" s="159">
        <f t="shared" si="178"/>
        <v>11250.1</v>
      </c>
      <c r="L163" s="20">
        <v>5</v>
      </c>
      <c r="M163" s="21">
        <f t="shared" si="189"/>
        <v>45000.399999999994</v>
      </c>
      <c r="N163" s="22">
        <f t="shared" si="174"/>
        <v>20</v>
      </c>
      <c r="O163" s="25">
        <v>3</v>
      </c>
      <c r="Q163" s="24">
        <v>225002</v>
      </c>
      <c r="R163" s="152">
        <f t="shared" si="179"/>
        <v>56250.5</v>
      </c>
      <c r="S163" s="17">
        <v>25</v>
      </c>
      <c r="T163" s="155">
        <f t="shared" si="180"/>
        <v>112501</v>
      </c>
      <c r="U163" s="18">
        <v>50</v>
      </c>
      <c r="V163" s="157">
        <f t="shared" si="181"/>
        <v>45000.4</v>
      </c>
      <c r="W163" s="19">
        <v>20</v>
      </c>
      <c r="X163" s="159">
        <f t="shared" si="182"/>
        <v>11250.1</v>
      </c>
      <c r="Y163" s="20">
        <v>5</v>
      </c>
      <c r="Z163" s="21">
        <f t="shared" si="190"/>
        <v>56250.5</v>
      </c>
      <c r="AA163" s="22">
        <f t="shared" si="183"/>
        <v>25</v>
      </c>
      <c r="AB163" s="25">
        <v>3</v>
      </c>
      <c r="AD163" s="24">
        <v>225002</v>
      </c>
      <c r="AE163" s="152">
        <f t="shared" si="184"/>
        <v>90000.8</v>
      </c>
      <c r="AF163" s="17">
        <v>40</v>
      </c>
      <c r="AG163" s="155">
        <f t="shared" si="185"/>
        <v>101250.90000000001</v>
      </c>
      <c r="AH163" s="18">
        <v>45</v>
      </c>
      <c r="AI163" s="157">
        <f t="shared" si="186"/>
        <v>22500.2</v>
      </c>
      <c r="AJ163" s="19">
        <v>10</v>
      </c>
      <c r="AK163" s="159">
        <f t="shared" si="187"/>
        <v>11250.1</v>
      </c>
      <c r="AL163" s="20">
        <v>5</v>
      </c>
      <c r="AM163" s="21">
        <f t="shared" si="191"/>
        <v>33750.300000000003</v>
      </c>
      <c r="AN163" s="22">
        <f t="shared" si="188"/>
        <v>15</v>
      </c>
      <c r="AO163" s="23">
        <v>2</v>
      </c>
    </row>
    <row r="164" spans="2:41" x14ac:dyDescent="0.35">
      <c r="B164" s="223"/>
      <c r="C164" s="24" t="s">
        <v>206</v>
      </c>
      <c r="D164" s="24">
        <v>534549</v>
      </c>
      <c r="E164" s="152">
        <f t="shared" si="175"/>
        <v>267274.5</v>
      </c>
      <c r="F164" s="17">
        <v>50</v>
      </c>
      <c r="G164" s="155">
        <f t="shared" si="176"/>
        <v>187092.15</v>
      </c>
      <c r="H164" s="18">
        <v>35</v>
      </c>
      <c r="I164" s="157">
        <f t="shared" si="177"/>
        <v>53454.9</v>
      </c>
      <c r="J164" s="19">
        <v>10</v>
      </c>
      <c r="K164" s="159">
        <f t="shared" si="178"/>
        <v>26727.45</v>
      </c>
      <c r="L164" s="20">
        <v>5</v>
      </c>
      <c r="M164" s="21">
        <f t="shared" si="189"/>
        <v>80182.350000000006</v>
      </c>
      <c r="N164" s="22">
        <f t="shared" si="174"/>
        <v>15</v>
      </c>
      <c r="O164" s="23">
        <v>2</v>
      </c>
      <c r="Q164" s="24">
        <v>534549</v>
      </c>
      <c r="R164" s="152">
        <f t="shared" si="179"/>
        <v>187092.15</v>
      </c>
      <c r="S164" s="17">
        <v>35</v>
      </c>
      <c r="T164" s="155">
        <f t="shared" si="180"/>
        <v>240547.05000000002</v>
      </c>
      <c r="U164" s="18">
        <v>45</v>
      </c>
      <c r="V164" s="157">
        <f t="shared" si="181"/>
        <v>80182.349999999991</v>
      </c>
      <c r="W164" s="19">
        <v>15</v>
      </c>
      <c r="X164" s="159">
        <f t="shared" si="182"/>
        <v>26727.45</v>
      </c>
      <c r="Y164" s="20">
        <v>5</v>
      </c>
      <c r="Z164" s="21">
        <f t="shared" si="190"/>
        <v>106909.79999999999</v>
      </c>
      <c r="AA164" s="22">
        <f t="shared" si="183"/>
        <v>20</v>
      </c>
      <c r="AB164" s="25">
        <v>3</v>
      </c>
      <c r="AD164" s="24">
        <v>534549</v>
      </c>
      <c r="AE164" s="152">
        <f t="shared" si="184"/>
        <v>213819.6</v>
      </c>
      <c r="AF164" s="17">
        <v>40</v>
      </c>
      <c r="AG164" s="155">
        <f t="shared" si="185"/>
        <v>240547.05000000002</v>
      </c>
      <c r="AH164" s="18">
        <v>45</v>
      </c>
      <c r="AI164" s="157">
        <f t="shared" si="186"/>
        <v>53454.9</v>
      </c>
      <c r="AJ164" s="19">
        <v>10</v>
      </c>
      <c r="AK164" s="159">
        <f t="shared" si="187"/>
        <v>26727.45</v>
      </c>
      <c r="AL164" s="20">
        <v>5</v>
      </c>
      <c r="AM164" s="21">
        <f t="shared" si="191"/>
        <v>80182.350000000006</v>
      </c>
      <c r="AN164" s="22">
        <f t="shared" si="188"/>
        <v>15</v>
      </c>
      <c r="AO164" s="23">
        <v>2</v>
      </c>
    </row>
    <row r="165" spans="2:41" x14ac:dyDescent="0.35">
      <c r="B165" s="223"/>
      <c r="C165" s="24" t="s">
        <v>207</v>
      </c>
      <c r="D165" s="24">
        <v>221525</v>
      </c>
      <c r="E165" s="152">
        <f t="shared" si="175"/>
        <v>77533.75</v>
      </c>
      <c r="F165" s="47">
        <v>35</v>
      </c>
      <c r="G165" s="155">
        <f t="shared" si="176"/>
        <v>88610</v>
      </c>
      <c r="H165" s="48">
        <v>40</v>
      </c>
      <c r="I165" s="157">
        <f t="shared" si="177"/>
        <v>44305</v>
      </c>
      <c r="J165" s="49">
        <v>20</v>
      </c>
      <c r="K165" s="159">
        <f t="shared" si="178"/>
        <v>11076.25</v>
      </c>
      <c r="L165" s="30">
        <v>5</v>
      </c>
      <c r="M165" s="21">
        <f t="shared" si="189"/>
        <v>55381.25</v>
      </c>
      <c r="N165" s="51">
        <f t="shared" si="174"/>
        <v>25</v>
      </c>
      <c r="O165" s="52">
        <v>3</v>
      </c>
      <c r="Q165" s="24">
        <v>221525</v>
      </c>
      <c r="R165" s="152">
        <f t="shared" si="179"/>
        <v>66457.5</v>
      </c>
      <c r="S165" s="47">
        <v>30</v>
      </c>
      <c r="T165" s="155">
        <f t="shared" si="180"/>
        <v>88610</v>
      </c>
      <c r="U165" s="48">
        <v>40</v>
      </c>
      <c r="V165" s="157">
        <f t="shared" si="181"/>
        <v>44305</v>
      </c>
      <c r="W165" s="49">
        <v>20</v>
      </c>
      <c r="X165" s="159">
        <f t="shared" si="182"/>
        <v>22152.5</v>
      </c>
      <c r="Y165" s="30">
        <v>10</v>
      </c>
      <c r="Z165" s="21">
        <f t="shared" si="190"/>
        <v>66457.5</v>
      </c>
      <c r="AA165" s="51">
        <f t="shared" si="183"/>
        <v>30</v>
      </c>
      <c r="AB165" s="52">
        <v>3</v>
      </c>
      <c r="AD165" s="24">
        <v>221525</v>
      </c>
      <c r="AE165" s="152">
        <f t="shared" si="184"/>
        <v>110762.5</v>
      </c>
      <c r="AF165" s="47">
        <v>50</v>
      </c>
      <c r="AG165" s="155">
        <f t="shared" si="185"/>
        <v>77533.75</v>
      </c>
      <c r="AH165" s="48">
        <v>35</v>
      </c>
      <c r="AI165" s="157">
        <f t="shared" si="186"/>
        <v>22152.5</v>
      </c>
      <c r="AJ165" s="49">
        <v>10</v>
      </c>
      <c r="AK165" s="159">
        <f t="shared" si="187"/>
        <v>11076.25</v>
      </c>
      <c r="AL165" s="30">
        <v>5</v>
      </c>
      <c r="AM165" s="50">
        <f t="shared" si="191"/>
        <v>33228.75</v>
      </c>
      <c r="AN165" s="51">
        <f t="shared" si="188"/>
        <v>15</v>
      </c>
      <c r="AO165" s="23">
        <v>2</v>
      </c>
    </row>
    <row r="166" spans="2:41" ht="15" thickBot="1" x14ac:dyDescent="0.4">
      <c r="B166" s="224"/>
      <c r="C166" s="54" t="s">
        <v>15</v>
      </c>
      <c r="D166" s="35">
        <f>SUM(D154:D165)</f>
        <v>2447697.5499999998</v>
      </c>
      <c r="E166" s="56">
        <f>SUM(E154:E165)</f>
        <v>1054165.6975</v>
      </c>
      <c r="F166" s="37">
        <f>E166/D166*100</f>
        <v>43.067645244813853</v>
      </c>
      <c r="G166" s="75">
        <f>SUM(G154:G165)</f>
        <v>920847.19249999989</v>
      </c>
      <c r="H166" s="39">
        <f>G166/D166*100</f>
        <v>37.620954946006293</v>
      </c>
      <c r="I166" s="76">
        <f>SUM(I154:I165)</f>
        <v>350299.78249999997</v>
      </c>
      <c r="J166" s="41">
        <f>I166/D166*100</f>
        <v>14.311399809179855</v>
      </c>
      <c r="K166" s="77">
        <f>SUM(K154:K165)</f>
        <v>122384.8775</v>
      </c>
      <c r="L166" s="84">
        <f>K166/D166*100</f>
        <v>5</v>
      </c>
      <c r="M166" s="83">
        <f>SUM(M154:M165)</f>
        <v>472684.65999999992</v>
      </c>
      <c r="N166" s="45">
        <f>M166/D166*100</f>
        <v>19.311399809179854</v>
      </c>
      <c r="O166" s="73"/>
      <c r="Q166" s="35">
        <f>SUM(Q154:Q165)</f>
        <v>2447697.5499999998</v>
      </c>
      <c r="R166" s="56">
        <f>SUM(R154:R165)</f>
        <v>829770.01500000001</v>
      </c>
      <c r="S166" s="37">
        <f>R166/Q166*100</f>
        <v>33.900022288292938</v>
      </c>
      <c r="T166" s="75">
        <f>SUM(T154:T165)</f>
        <v>1050414.875</v>
      </c>
      <c r="U166" s="39">
        <f>T166/Q166*100</f>
        <v>42.914406438818389</v>
      </c>
      <c r="V166" s="76">
        <f>SUM(V154:V165)</f>
        <v>407417.73249999998</v>
      </c>
      <c r="W166" s="41">
        <f>V166/Q166*100</f>
        <v>16.644937708909339</v>
      </c>
      <c r="X166" s="77">
        <f>SUM(X154:X165)</f>
        <v>160094.92750000002</v>
      </c>
      <c r="Y166" s="84">
        <f>X166/Q166*100</f>
        <v>6.540633563979342</v>
      </c>
      <c r="Z166" s="78">
        <f>SUM(Z154:Z165)</f>
        <v>567512.65999999992</v>
      </c>
      <c r="AA166" s="45">
        <f>Z166/Q166*100</f>
        <v>23.185571272888676</v>
      </c>
      <c r="AB166" s="73"/>
      <c r="AD166" s="35">
        <f>SUM(AD154:AD165)</f>
        <v>2447697.5499999998</v>
      </c>
      <c r="AE166" s="56">
        <f>SUM(AE154:AE165)</f>
        <v>1031565.0700000001</v>
      </c>
      <c r="AF166" s="37">
        <f>AE166/AD166*100</f>
        <v>42.144302918471283</v>
      </c>
      <c r="AG166" s="75">
        <f>SUM(AG154:AG165)</f>
        <v>1041219.3975000001</v>
      </c>
      <c r="AH166" s="39">
        <f>AG166/AD166*100</f>
        <v>42.538727772963625</v>
      </c>
      <c r="AI166" s="76">
        <f>SUM(AI154:AI165)</f>
        <v>245973.40500000003</v>
      </c>
      <c r="AJ166" s="41">
        <f>AI166/AD166*100</f>
        <v>10.049174784686942</v>
      </c>
      <c r="AK166" s="77">
        <f>SUM(AK154:AK165)</f>
        <v>128939.67750000001</v>
      </c>
      <c r="AL166" s="84">
        <f>AK166/AD166*100</f>
        <v>5.2677945238781652</v>
      </c>
      <c r="AM166" s="78">
        <f>SUM(AM154:AM165)</f>
        <v>374913.08250000002</v>
      </c>
      <c r="AN166" s="45">
        <f>AM166/AD166*100</f>
        <v>15.316969308565106</v>
      </c>
      <c r="AO166" s="73"/>
    </row>
    <row r="167" spans="2:41" x14ac:dyDescent="0.35">
      <c r="B167" s="222" t="s">
        <v>45</v>
      </c>
      <c r="C167" s="132" t="s">
        <v>46</v>
      </c>
      <c r="D167" s="9">
        <v>972059</v>
      </c>
      <c r="E167" s="152">
        <f t="shared" ref="E167:E173" si="192">F167/100*D167</f>
        <v>680441.29999999993</v>
      </c>
      <c r="F167" s="10">
        <v>70</v>
      </c>
      <c r="G167" s="155">
        <f t="shared" ref="G167:G173" si="193">H167/100*D167</f>
        <v>194411.80000000002</v>
      </c>
      <c r="H167" s="11">
        <v>20</v>
      </c>
      <c r="I167" s="157">
        <f t="shared" ref="I167:I173" si="194">J167/100*D167</f>
        <v>48602.950000000004</v>
      </c>
      <c r="J167" s="12">
        <v>5</v>
      </c>
      <c r="K167" s="159">
        <f t="shared" ref="K167:K173" si="195">L167/100*D167</f>
        <v>48602.950000000004</v>
      </c>
      <c r="L167" s="13">
        <v>5</v>
      </c>
      <c r="M167" s="14">
        <f>I167+K167</f>
        <v>97205.900000000009</v>
      </c>
      <c r="N167" s="15">
        <f t="shared" si="174"/>
        <v>10</v>
      </c>
      <c r="O167" s="46">
        <v>2</v>
      </c>
      <c r="Q167" s="9">
        <v>972059</v>
      </c>
      <c r="R167" s="152">
        <f t="shared" ref="R167:R173" si="196">S167/100*Q167</f>
        <v>631838.35</v>
      </c>
      <c r="S167" s="10">
        <v>65</v>
      </c>
      <c r="T167" s="155">
        <f t="shared" ref="T167:T173" si="197">U167/100*Q167</f>
        <v>243014.75</v>
      </c>
      <c r="U167" s="11">
        <v>25</v>
      </c>
      <c r="V167" s="157">
        <f t="shared" ref="V167:V173" si="198">W167/100*Q167</f>
        <v>97205.900000000009</v>
      </c>
      <c r="W167" s="12">
        <v>10</v>
      </c>
      <c r="X167" s="159">
        <f t="shared" ref="X167:X173" si="199">Y167/100*Q167</f>
        <v>0</v>
      </c>
      <c r="Y167" s="13">
        <v>0</v>
      </c>
      <c r="Z167" s="14">
        <f>V167+X167</f>
        <v>97205.900000000009</v>
      </c>
      <c r="AA167" s="15">
        <f t="shared" ref="AA167:AA173" si="200">Y167+W167</f>
        <v>10</v>
      </c>
      <c r="AB167" s="46">
        <v>2</v>
      </c>
      <c r="AD167" s="9">
        <v>972059</v>
      </c>
      <c r="AE167" s="152">
        <f t="shared" ref="AE167:AE173" si="201">AF167/100*AD167</f>
        <v>680441.29999999993</v>
      </c>
      <c r="AF167" s="10">
        <v>70</v>
      </c>
      <c r="AG167" s="155">
        <f t="shared" ref="AG167:AG173" si="202">AH167/100*AD167</f>
        <v>194411.80000000002</v>
      </c>
      <c r="AH167" s="11">
        <v>20</v>
      </c>
      <c r="AI167" s="157">
        <f t="shared" ref="AI167:AI173" si="203">AJ167/100*AD167</f>
        <v>97205.900000000009</v>
      </c>
      <c r="AJ167" s="12">
        <v>10</v>
      </c>
      <c r="AK167" s="159">
        <f t="shared" ref="AK167:AK173" si="204">AL167/100*AD167</f>
        <v>0</v>
      </c>
      <c r="AL167" s="13">
        <v>0</v>
      </c>
      <c r="AM167" s="14">
        <f>AI167+AK167</f>
        <v>97205.900000000009</v>
      </c>
      <c r="AN167" s="15">
        <f t="shared" ref="AN167:AN173" si="205">AL167+AJ167</f>
        <v>10</v>
      </c>
      <c r="AO167" s="46">
        <v>2</v>
      </c>
    </row>
    <row r="168" spans="2:41" x14ac:dyDescent="0.35">
      <c r="B168" s="223"/>
      <c r="C168" s="110" t="s">
        <v>208</v>
      </c>
      <c r="D168" s="24">
        <v>1590642</v>
      </c>
      <c r="E168" s="152">
        <f t="shared" si="192"/>
        <v>874853.10000000009</v>
      </c>
      <c r="F168" s="17">
        <v>55</v>
      </c>
      <c r="G168" s="155">
        <f t="shared" si="193"/>
        <v>397660.5</v>
      </c>
      <c r="H168" s="18">
        <v>25</v>
      </c>
      <c r="I168" s="157">
        <f t="shared" si="194"/>
        <v>238596.3</v>
      </c>
      <c r="J168" s="19">
        <v>15</v>
      </c>
      <c r="K168" s="159">
        <f t="shared" si="195"/>
        <v>79532.100000000006</v>
      </c>
      <c r="L168" s="20">
        <v>5</v>
      </c>
      <c r="M168" s="21">
        <f>I168+K168</f>
        <v>318128.40000000002</v>
      </c>
      <c r="N168" s="22">
        <f t="shared" si="174"/>
        <v>20</v>
      </c>
      <c r="O168" s="25">
        <v>3</v>
      </c>
      <c r="Q168" s="24">
        <v>1590642</v>
      </c>
      <c r="R168" s="152">
        <f t="shared" si="196"/>
        <v>795321</v>
      </c>
      <c r="S168" s="17">
        <v>50</v>
      </c>
      <c r="T168" s="155">
        <f t="shared" si="197"/>
        <v>477192.6</v>
      </c>
      <c r="U168" s="18">
        <v>30</v>
      </c>
      <c r="V168" s="157">
        <f t="shared" si="198"/>
        <v>238596.3</v>
      </c>
      <c r="W168" s="19">
        <v>15</v>
      </c>
      <c r="X168" s="159">
        <f t="shared" si="199"/>
        <v>79532.100000000006</v>
      </c>
      <c r="Y168" s="20">
        <v>5</v>
      </c>
      <c r="Z168" s="21">
        <f>V168+X168</f>
        <v>318128.40000000002</v>
      </c>
      <c r="AA168" s="22">
        <f t="shared" si="200"/>
        <v>20</v>
      </c>
      <c r="AB168" s="25">
        <v>3</v>
      </c>
      <c r="AD168" s="24">
        <v>1590642</v>
      </c>
      <c r="AE168" s="152">
        <f t="shared" si="201"/>
        <v>874853.10000000009</v>
      </c>
      <c r="AF168" s="17">
        <v>55</v>
      </c>
      <c r="AG168" s="155">
        <f t="shared" si="202"/>
        <v>397660.5</v>
      </c>
      <c r="AH168" s="18">
        <v>25</v>
      </c>
      <c r="AI168" s="157">
        <f t="shared" si="203"/>
        <v>238596.3</v>
      </c>
      <c r="AJ168" s="19">
        <v>15</v>
      </c>
      <c r="AK168" s="159">
        <f t="shared" si="204"/>
        <v>79532.100000000006</v>
      </c>
      <c r="AL168" s="20">
        <v>5</v>
      </c>
      <c r="AM168" s="21">
        <f>AI168+AK168</f>
        <v>318128.40000000002</v>
      </c>
      <c r="AN168" s="22">
        <f t="shared" si="205"/>
        <v>20</v>
      </c>
      <c r="AO168" s="25">
        <v>3</v>
      </c>
    </row>
    <row r="169" spans="2:41" x14ac:dyDescent="0.35">
      <c r="B169" s="223"/>
      <c r="C169" s="110" t="s">
        <v>47</v>
      </c>
      <c r="D169" s="24">
        <v>1237166</v>
      </c>
      <c r="E169" s="152">
        <f t="shared" si="192"/>
        <v>742299.6</v>
      </c>
      <c r="F169" s="17">
        <v>60</v>
      </c>
      <c r="G169" s="155">
        <f t="shared" si="193"/>
        <v>371149.8</v>
      </c>
      <c r="H169" s="18">
        <v>30</v>
      </c>
      <c r="I169" s="157">
        <f t="shared" si="194"/>
        <v>123716.6</v>
      </c>
      <c r="J169" s="19">
        <v>10</v>
      </c>
      <c r="K169" s="159">
        <f t="shared" si="195"/>
        <v>0</v>
      </c>
      <c r="L169" s="20">
        <v>0</v>
      </c>
      <c r="M169" s="21">
        <f t="shared" ref="M169:M173" si="206">I169+K169</f>
        <v>123716.6</v>
      </c>
      <c r="N169" s="22">
        <f t="shared" si="174"/>
        <v>10</v>
      </c>
      <c r="O169" s="23">
        <v>2</v>
      </c>
      <c r="Q169" s="24">
        <v>1237166</v>
      </c>
      <c r="R169" s="152">
        <f t="shared" si="196"/>
        <v>680441.3</v>
      </c>
      <c r="S169" s="17">
        <v>55</v>
      </c>
      <c r="T169" s="155">
        <f t="shared" si="197"/>
        <v>309291.5</v>
      </c>
      <c r="U169" s="18">
        <v>25</v>
      </c>
      <c r="V169" s="157">
        <f t="shared" si="198"/>
        <v>185574.9</v>
      </c>
      <c r="W169" s="19">
        <v>15</v>
      </c>
      <c r="X169" s="159">
        <f t="shared" si="199"/>
        <v>61858.3</v>
      </c>
      <c r="Y169" s="20">
        <v>5</v>
      </c>
      <c r="Z169" s="21">
        <f t="shared" ref="Z169:Z173" si="207">V169+X169</f>
        <v>247433.2</v>
      </c>
      <c r="AA169" s="22">
        <f t="shared" si="200"/>
        <v>20</v>
      </c>
      <c r="AB169" s="25">
        <v>3</v>
      </c>
      <c r="AD169" s="24">
        <v>1237166</v>
      </c>
      <c r="AE169" s="152">
        <f t="shared" si="201"/>
        <v>680441.3</v>
      </c>
      <c r="AF169" s="17">
        <v>55</v>
      </c>
      <c r="AG169" s="155">
        <f t="shared" si="202"/>
        <v>371149.8</v>
      </c>
      <c r="AH169" s="18">
        <v>30</v>
      </c>
      <c r="AI169" s="157">
        <f t="shared" si="203"/>
        <v>123716.6</v>
      </c>
      <c r="AJ169" s="19">
        <v>10</v>
      </c>
      <c r="AK169" s="159">
        <f t="shared" si="204"/>
        <v>61858.3</v>
      </c>
      <c r="AL169" s="20">
        <v>5</v>
      </c>
      <c r="AM169" s="21">
        <f t="shared" ref="AM169:AM173" si="208">AI169+AK169</f>
        <v>185574.90000000002</v>
      </c>
      <c r="AN169" s="22">
        <f t="shared" si="205"/>
        <v>15</v>
      </c>
      <c r="AO169" s="23">
        <v>2</v>
      </c>
    </row>
    <row r="170" spans="2:41" x14ac:dyDescent="0.35">
      <c r="B170" s="223"/>
      <c r="C170" s="110" t="s">
        <v>45</v>
      </c>
      <c r="D170" s="24">
        <v>1060428</v>
      </c>
      <c r="E170" s="152">
        <f t="shared" si="192"/>
        <v>636256.79999999993</v>
      </c>
      <c r="F170" s="17">
        <v>60</v>
      </c>
      <c r="G170" s="155">
        <f t="shared" si="193"/>
        <v>318128.39999999997</v>
      </c>
      <c r="H170" s="18">
        <v>30</v>
      </c>
      <c r="I170" s="157">
        <f t="shared" si="194"/>
        <v>106042.8</v>
      </c>
      <c r="J170" s="19">
        <v>10</v>
      </c>
      <c r="K170" s="159">
        <f t="shared" si="195"/>
        <v>0</v>
      </c>
      <c r="L170" s="20">
        <v>0</v>
      </c>
      <c r="M170" s="21">
        <f t="shared" si="206"/>
        <v>106042.8</v>
      </c>
      <c r="N170" s="22">
        <f t="shared" si="174"/>
        <v>10</v>
      </c>
      <c r="O170" s="23">
        <v>2</v>
      </c>
      <c r="Q170" s="24">
        <v>1060428</v>
      </c>
      <c r="R170" s="152">
        <f t="shared" si="196"/>
        <v>583235.4</v>
      </c>
      <c r="S170" s="17">
        <v>55</v>
      </c>
      <c r="T170" s="155">
        <f t="shared" si="197"/>
        <v>265107</v>
      </c>
      <c r="U170" s="18">
        <v>25</v>
      </c>
      <c r="V170" s="157">
        <f t="shared" si="198"/>
        <v>159064.19999999998</v>
      </c>
      <c r="W170" s="19">
        <v>15</v>
      </c>
      <c r="X170" s="159">
        <f t="shared" si="199"/>
        <v>53021.4</v>
      </c>
      <c r="Y170" s="20">
        <v>5</v>
      </c>
      <c r="Z170" s="21">
        <f t="shared" si="207"/>
        <v>212085.59999999998</v>
      </c>
      <c r="AA170" s="22">
        <f t="shared" si="200"/>
        <v>20</v>
      </c>
      <c r="AB170" s="25">
        <v>3</v>
      </c>
      <c r="AD170" s="24">
        <v>1060428</v>
      </c>
      <c r="AE170" s="152">
        <f t="shared" si="201"/>
        <v>583235.4</v>
      </c>
      <c r="AF170" s="17">
        <v>55</v>
      </c>
      <c r="AG170" s="155">
        <f t="shared" si="202"/>
        <v>318128.39999999997</v>
      </c>
      <c r="AH170" s="18">
        <v>30</v>
      </c>
      <c r="AI170" s="157">
        <f t="shared" si="203"/>
        <v>106042.8</v>
      </c>
      <c r="AJ170" s="19">
        <v>10</v>
      </c>
      <c r="AK170" s="159">
        <f t="shared" si="204"/>
        <v>53021.4</v>
      </c>
      <c r="AL170" s="20">
        <v>5</v>
      </c>
      <c r="AM170" s="21">
        <f t="shared" si="208"/>
        <v>159064.20000000001</v>
      </c>
      <c r="AN170" s="22">
        <f t="shared" si="205"/>
        <v>15</v>
      </c>
      <c r="AO170" s="23">
        <v>2</v>
      </c>
    </row>
    <row r="171" spans="2:41" x14ac:dyDescent="0.35">
      <c r="B171" s="223"/>
      <c r="C171" s="110" t="s">
        <v>209</v>
      </c>
      <c r="D171" s="24">
        <v>1413904</v>
      </c>
      <c r="E171" s="152">
        <f t="shared" si="192"/>
        <v>989732.79999999993</v>
      </c>
      <c r="F171" s="17">
        <v>70</v>
      </c>
      <c r="G171" s="155">
        <f t="shared" si="193"/>
        <v>282780.79999999999</v>
      </c>
      <c r="H171" s="18">
        <v>20</v>
      </c>
      <c r="I171" s="157">
        <f t="shared" si="194"/>
        <v>141390.39999999999</v>
      </c>
      <c r="J171" s="19">
        <v>10</v>
      </c>
      <c r="K171" s="159">
        <f t="shared" si="195"/>
        <v>0</v>
      </c>
      <c r="L171" s="20">
        <v>0</v>
      </c>
      <c r="M171" s="21">
        <f t="shared" si="206"/>
        <v>141390.39999999999</v>
      </c>
      <c r="N171" s="22">
        <f t="shared" si="174"/>
        <v>10</v>
      </c>
      <c r="O171" s="23">
        <v>2</v>
      </c>
      <c r="Q171" s="24">
        <v>1413904</v>
      </c>
      <c r="R171" s="152">
        <f t="shared" si="196"/>
        <v>848342.4</v>
      </c>
      <c r="S171" s="17">
        <v>60</v>
      </c>
      <c r="T171" s="155">
        <f t="shared" si="197"/>
        <v>282780.79999999999</v>
      </c>
      <c r="U171" s="18">
        <v>20</v>
      </c>
      <c r="V171" s="157">
        <f t="shared" si="198"/>
        <v>212085.6</v>
      </c>
      <c r="W171" s="19">
        <v>15</v>
      </c>
      <c r="X171" s="159">
        <f t="shared" si="199"/>
        <v>70695.199999999997</v>
      </c>
      <c r="Y171" s="20">
        <v>5</v>
      </c>
      <c r="Z171" s="21">
        <f t="shared" si="207"/>
        <v>282780.79999999999</v>
      </c>
      <c r="AA171" s="22">
        <f t="shared" si="200"/>
        <v>20</v>
      </c>
      <c r="AB171" s="25">
        <v>3</v>
      </c>
      <c r="AD171" s="24">
        <v>1413904</v>
      </c>
      <c r="AE171" s="152">
        <f t="shared" si="201"/>
        <v>919037.6</v>
      </c>
      <c r="AF171" s="17">
        <v>65</v>
      </c>
      <c r="AG171" s="155">
        <f t="shared" si="202"/>
        <v>282780.79999999999</v>
      </c>
      <c r="AH171" s="18">
        <v>20</v>
      </c>
      <c r="AI171" s="157">
        <f t="shared" si="203"/>
        <v>141390.39999999999</v>
      </c>
      <c r="AJ171" s="19">
        <v>10</v>
      </c>
      <c r="AK171" s="159">
        <f t="shared" si="204"/>
        <v>70695.199999999997</v>
      </c>
      <c r="AL171" s="20">
        <v>5</v>
      </c>
      <c r="AM171" s="21">
        <f t="shared" si="208"/>
        <v>212085.59999999998</v>
      </c>
      <c r="AN171" s="22">
        <f t="shared" si="205"/>
        <v>15</v>
      </c>
      <c r="AO171" s="23">
        <v>2</v>
      </c>
    </row>
    <row r="172" spans="2:41" x14ac:dyDescent="0.35">
      <c r="B172" s="223"/>
      <c r="C172" s="110" t="s">
        <v>210</v>
      </c>
      <c r="D172" s="24">
        <v>1679011</v>
      </c>
      <c r="E172" s="152">
        <f t="shared" si="192"/>
        <v>1091357.1500000001</v>
      </c>
      <c r="F172" s="17">
        <v>65</v>
      </c>
      <c r="G172" s="155">
        <f t="shared" si="193"/>
        <v>335802.2</v>
      </c>
      <c r="H172" s="18">
        <v>20</v>
      </c>
      <c r="I172" s="157">
        <f t="shared" si="194"/>
        <v>167901.1</v>
      </c>
      <c r="J172" s="19">
        <v>10</v>
      </c>
      <c r="K172" s="159">
        <f t="shared" si="195"/>
        <v>83950.55</v>
      </c>
      <c r="L172" s="20">
        <v>5</v>
      </c>
      <c r="M172" s="21">
        <f t="shared" si="206"/>
        <v>251851.65000000002</v>
      </c>
      <c r="N172" s="22">
        <f t="shared" si="174"/>
        <v>15</v>
      </c>
      <c r="O172" s="23">
        <v>2</v>
      </c>
      <c r="Q172" s="24">
        <v>1679011</v>
      </c>
      <c r="R172" s="152">
        <f t="shared" si="196"/>
        <v>923456.05</v>
      </c>
      <c r="S172" s="17">
        <v>55</v>
      </c>
      <c r="T172" s="155">
        <f t="shared" si="197"/>
        <v>419752.75</v>
      </c>
      <c r="U172" s="18">
        <v>25</v>
      </c>
      <c r="V172" s="157">
        <f t="shared" si="198"/>
        <v>251851.65</v>
      </c>
      <c r="W172" s="19">
        <v>15</v>
      </c>
      <c r="X172" s="159">
        <f t="shared" si="199"/>
        <v>83950.55</v>
      </c>
      <c r="Y172" s="20">
        <v>5</v>
      </c>
      <c r="Z172" s="21">
        <f t="shared" si="207"/>
        <v>335802.2</v>
      </c>
      <c r="AA172" s="22">
        <f t="shared" si="200"/>
        <v>20</v>
      </c>
      <c r="AB172" s="25">
        <v>3</v>
      </c>
      <c r="AD172" s="24">
        <v>1679011</v>
      </c>
      <c r="AE172" s="152">
        <f t="shared" si="201"/>
        <v>923456.05</v>
      </c>
      <c r="AF172" s="17">
        <v>55</v>
      </c>
      <c r="AG172" s="155">
        <f t="shared" si="202"/>
        <v>503703.3</v>
      </c>
      <c r="AH172" s="18">
        <v>30</v>
      </c>
      <c r="AI172" s="157">
        <f t="shared" si="203"/>
        <v>167901.1</v>
      </c>
      <c r="AJ172" s="19">
        <v>10</v>
      </c>
      <c r="AK172" s="159">
        <f t="shared" si="204"/>
        <v>83950.55</v>
      </c>
      <c r="AL172" s="20">
        <v>5</v>
      </c>
      <c r="AM172" s="21">
        <f t="shared" si="208"/>
        <v>251851.65000000002</v>
      </c>
      <c r="AN172" s="22">
        <f t="shared" si="205"/>
        <v>15</v>
      </c>
      <c r="AO172" s="23">
        <v>2</v>
      </c>
    </row>
    <row r="173" spans="2:41" x14ac:dyDescent="0.35">
      <c r="B173" s="223"/>
      <c r="C173" s="24" t="s">
        <v>211</v>
      </c>
      <c r="D173" s="24">
        <v>883690</v>
      </c>
      <c r="E173" s="152">
        <f t="shared" si="192"/>
        <v>486029.50000000006</v>
      </c>
      <c r="F173" s="47">
        <v>55</v>
      </c>
      <c r="G173" s="155">
        <f t="shared" si="193"/>
        <v>220922.5</v>
      </c>
      <c r="H173" s="48">
        <v>25</v>
      </c>
      <c r="I173" s="157">
        <f t="shared" si="194"/>
        <v>132553.5</v>
      </c>
      <c r="J173" s="49">
        <v>15</v>
      </c>
      <c r="K173" s="159">
        <f t="shared" si="195"/>
        <v>44184.5</v>
      </c>
      <c r="L173" s="30">
        <v>5</v>
      </c>
      <c r="M173" s="50">
        <f t="shared" si="206"/>
        <v>176738</v>
      </c>
      <c r="N173" s="51">
        <f t="shared" si="174"/>
        <v>20</v>
      </c>
      <c r="O173" s="52">
        <v>3</v>
      </c>
      <c r="Q173" s="24">
        <v>883690</v>
      </c>
      <c r="R173" s="152">
        <f t="shared" si="196"/>
        <v>486029.50000000006</v>
      </c>
      <c r="S173" s="47">
        <v>55</v>
      </c>
      <c r="T173" s="155">
        <f t="shared" si="197"/>
        <v>220922.5</v>
      </c>
      <c r="U173" s="48">
        <v>25</v>
      </c>
      <c r="V173" s="157">
        <f t="shared" si="198"/>
        <v>132553.5</v>
      </c>
      <c r="W173" s="49">
        <v>15</v>
      </c>
      <c r="X173" s="159">
        <f t="shared" si="199"/>
        <v>44184.5</v>
      </c>
      <c r="Y173" s="30">
        <v>5</v>
      </c>
      <c r="Z173" s="50">
        <f t="shared" si="207"/>
        <v>176738</v>
      </c>
      <c r="AA173" s="51">
        <f t="shared" si="200"/>
        <v>20</v>
      </c>
      <c r="AB173" s="52">
        <v>3</v>
      </c>
      <c r="AD173" s="24">
        <v>883690</v>
      </c>
      <c r="AE173" s="152">
        <f t="shared" si="201"/>
        <v>486029.50000000006</v>
      </c>
      <c r="AF173" s="47">
        <v>55</v>
      </c>
      <c r="AG173" s="155">
        <f t="shared" si="202"/>
        <v>220922.5</v>
      </c>
      <c r="AH173" s="48">
        <v>25</v>
      </c>
      <c r="AI173" s="157">
        <f t="shared" si="203"/>
        <v>132553.5</v>
      </c>
      <c r="AJ173" s="49">
        <v>15</v>
      </c>
      <c r="AK173" s="159">
        <f t="shared" si="204"/>
        <v>44184.5</v>
      </c>
      <c r="AL173" s="30">
        <v>5</v>
      </c>
      <c r="AM173" s="50">
        <f t="shared" si="208"/>
        <v>176738</v>
      </c>
      <c r="AN173" s="51">
        <f t="shared" si="205"/>
        <v>20</v>
      </c>
      <c r="AO173" s="52">
        <v>3</v>
      </c>
    </row>
    <row r="174" spans="2:41" ht="15" thickBot="1" x14ac:dyDescent="0.4">
      <c r="B174" s="224"/>
      <c r="C174" s="54" t="s">
        <v>15</v>
      </c>
      <c r="D174" s="35">
        <f>SUM(D167:D173)</f>
        <v>8836900</v>
      </c>
      <c r="E174" s="79">
        <f>SUM(E167:E173)</f>
        <v>5500970.25</v>
      </c>
      <c r="F174" s="37">
        <f>E174/D174*100</f>
        <v>62.250000000000007</v>
      </c>
      <c r="G174" s="80">
        <f>SUM(G167:G173)</f>
        <v>2120856</v>
      </c>
      <c r="H174" s="39">
        <f>G174/D174*100</f>
        <v>24</v>
      </c>
      <c r="I174" s="81">
        <f>SUM(I167:I173)</f>
        <v>958803.64999999991</v>
      </c>
      <c r="J174" s="41">
        <f>I174/D174*100</f>
        <v>10.849999999999998</v>
      </c>
      <c r="K174" s="82">
        <f>SUM(K167:K173)</f>
        <v>256270.10000000003</v>
      </c>
      <c r="L174" s="84">
        <f>K174/D174*100</f>
        <v>2.9000000000000004</v>
      </c>
      <c r="M174" s="83">
        <f>SUM(M167:M173)</f>
        <v>1215073.75</v>
      </c>
      <c r="N174" s="45">
        <f>M174/D174*100</f>
        <v>13.750000000000002</v>
      </c>
      <c r="O174" s="73"/>
      <c r="Q174" s="35">
        <f>SUM(Q167:Q173)</f>
        <v>8836900</v>
      </c>
      <c r="R174" s="79">
        <f>SUM(R167:R173)</f>
        <v>4948664</v>
      </c>
      <c r="S174" s="37">
        <f>R174/Q174*100</f>
        <v>56.000000000000007</v>
      </c>
      <c r="T174" s="80">
        <f>SUM(T167:T173)</f>
        <v>2218061.9000000004</v>
      </c>
      <c r="U174" s="39">
        <f>T174/Q174*100</f>
        <v>25.100000000000005</v>
      </c>
      <c r="V174" s="81">
        <f>SUM(V167:V173)</f>
        <v>1276932.0499999998</v>
      </c>
      <c r="W174" s="41">
        <f>V174/Q174*100</f>
        <v>14.45</v>
      </c>
      <c r="X174" s="82">
        <f>SUM(X167:X173)</f>
        <v>393242.05</v>
      </c>
      <c r="Y174" s="84">
        <f>X174/Q174*100</f>
        <v>4.45</v>
      </c>
      <c r="Z174" s="83">
        <f>SUM(Z167:Z173)</f>
        <v>1670174.0999999999</v>
      </c>
      <c r="AA174" s="45">
        <f>Z174/Q174*100</f>
        <v>18.899999999999999</v>
      </c>
      <c r="AB174" s="73"/>
      <c r="AD174" s="35">
        <f>SUM(AD167:AD173)</f>
        <v>8836900</v>
      </c>
      <c r="AE174" s="79">
        <f>SUM(AE167:AE173)</f>
        <v>5147494.25</v>
      </c>
      <c r="AF174" s="37">
        <f>AE174/AD174*100</f>
        <v>58.25</v>
      </c>
      <c r="AG174" s="80">
        <f>SUM(AG167:AG173)</f>
        <v>2288757.1</v>
      </c>
      <c r="AH174" s="39">
        <f>AG174/AD174*100</f>
        <v>25.900000000000002</v>
      </c>
      <c r="AI174" s="81">
        <f>SUM(AI167:AI173)</f>
        <v>1007406.6000000001</v>
      </c>
      <c r="AJ174" s="41">
        <f>AI174/AD174*100</f>
        <v>11.4</v>
      </c>
      <c r="AK174" s="82">
        <f>SUM(AK167:AK173)</f>
        <v>393242.05</v>
      </c>
      <c r="AL174" s="84">
        <f>AK174/AD174*100</f>
        <v>4.45</v>
      </c>
      <c r="AM174" s="83">
        <f>SUM(AM167:AM173)</f>
        <v>1400648.6500000001</v>
      </c>
      <c r="AN174" s="45">
        <f>AM174/AD174*100</f>
        <v>15.85</v>
      </c>
      <c r="AO174" s="73"/>
    </row>
    <row r="175" spans="2:41" x14ac:dyDescent="0.35">
      <c r="B175" s="222" t="s">
        <v>48</v>
      </c>
      <c r="C175" s="9" t="s">
        <v>212</v>
      </c>
      <c r="D175" s="9">
        <v>212495</v>
      </c>
      <c r="E175" s="152">
        <f t="shared" ref="E175:E181" si="209">F175/100*D175</f>
        <v>95622.75</v>
      </c>
      <c r="F175" s="10">
        <v>45</v>
      </c>
      <c r="G175" s="155">
        <f t="shared" ref="G175:G181" si="210">H175/100*D175</f>
        <v>74373.25</v>
      </c>
      <c r="H175" s="11">
        <v>35</v>
      </c>
      <c r="I175" s="157">
        <f t="shared" ref="I175:I181" si="211">J175/100*D175</f>
        <v>31874.25</v>
      </c>
      <c r="J175" s="12">
        <v>15</v>
      </c>
      <c r="K175" s="159">
        <f t="shared" ref="K175:K181" si="212">L175/100*D175</f>
        <v>10624.75</v>
      </c>
      <c r="L175" s="13">
        <v>5</v>
      </c>
      <c r="M175" s="14">
        <f>I175+K175</f>
        <v>42499</v>
      </c>
      <c r="N175" s="15">
        <f t="shared" si="174"/>
        <v>20</v>
      </c>
      <c r="O175" s="16">
        <v>3</v>
      </c>
      <c r="Q175" s="9">
        <v>212495</v>
      </c>
      <c r="R175" s="152">
        <f t="shared" ref="R175:R181" si="213">S175/100*Q175</f>
        <v>53123.75</v>
      </c>
      <c r="S175" s="10">
        <v>25</v>
      </c>
      <c r="T175" s="155">
        <f t="shared" ref="T175:T181" si="214">U175/100*Q175</f>
        <v>84998</v>
      </c>
      <c r="U175" s="11">
        <v>40</v>
      </c>
      <c r="V175" s="157">
        <f t="shared" ref="V175:V181" si="215">W175/100*Q175</f>
        <v>63748.5</v>
      </c>
      <c r="W175" s="12">
        <v>30</v>
      </c>
      <c r="X175" s="159">
        <f t="shared" ref="X175:X181" si="216">Y175/100*Q175</f>
        <v>10624.75</v>
      </c>
      <c r="Y175" s="13">
        <v>5</v>
      </c>
      <c r="Z175" s="14">
        <f>V175+X175</f>
        <v>74373.25</v>
      </c>
      <c r="AA175" s="15">
        <f t="shared" ref="AA175:AA181" si="217">Y175+W175</f>
        <v>35</v>
      </c>
      <c r="AB175" s="16">
        <v>3</v>
      </c>
      <c r="AD175" s="9">
        <v>212495</v>
      </c>
      <c r="AE175" s="152">
        <f t="shared" ref="AE175:AE181" si="218">AF175/100*AD175</f>
        <v>116872.25000000001</v>
      </c>
      <c r="AF175" s="10">
        <v>55</v>
      </c>
      <c r="AG175" s="155">
        <f t="shared" ref="AG175:AG181" si="219">AH175/100*AD175</f>
        <v>74373.25</v>
      </c>
      <c r="AH175" s="11">
        <v>35</v>
      </c>
      <c r="AI175" s="157">
        <f t="shared" ref="AI175:AI181" si="220">AJ175/100*AD175</f>
        <v>21249.5</v>
      </c>
      <c r="AJ175" s="12">
        <v>10</v>
      </c>
      <c r="AK175" s="159">
        <f t="shared" ref="AK175:AK181" si="221">AL175/100*AD175</f>
        <v>0</v>
      </c>
      <c r="AL175" s="13">
        <v>0</v>
      </c>
      <c r="AM175" s="14">
        <f>AI175+AK175</f>
        <v>21249.5</v>
      </c>
      <c r="AN175" s="15">
        <f t="shared" ref="AN175:AN181" si="222">AL175+AJ175</f>
        <v>10</v>
      </c>
      <c r="AO175" s="23">
        <v>2</v>
      </c>
    </row>
    <row r="176" spans="2:41" x14ac:dyDescent="0.35">
      <c r="B176" s="223"/>
      <c r="C176" s="24" t="s">
        <v>213</v>
      </c>
      <c r="D176" s="24">
        <v>114997</v>
      </c>
      <c r="E176" s="152">
        <f t="shared" si="209"/>
        <v>45998.8</v>
      </c>
      <c r="F176" s="17">
        <v>40</v>
      </c>
      <c r="G176" s="155">
        <f t="shared" si="210"/>
        <v>51748.65</v>
      </c>
      <c r="H176" s="18">
        <v>45</v>
      </c>
      <c r="I176" s="157">
        <f t="shared" si="211"/>
        <v>11499.7</v>
      </c>
      <c r="J176" s="19">
        <v>10</v>
      </c>
      <c r="K176" s="159">
        <f t="shared" si="212"/>
        <v>5749.85</v>
      </c>
      <c r="L176" s="20">
        <v>5</v>
      </c>
      <c r="M176" s="21">
        <f>I176+K176</f>
        <v>17249.550000000003</v>
      </c>
      <c r="N176" s="22">
        <f t="shared" si="174"/>
        <v>15</v>
      </c>
      <c r="O176" s="23">
        <v>2</v>
      </c>
      <c r="Q176" s="24">
        <v>114997</v>
      </c>
      <c r="R176" s="152">
        <f t="shared" si="213"/>
        <v>40248.949999999997</v>
      </c>
      <c r="S176" s="17">
        <v>35</v>
      </c>
      <c r="T176" s="155">
        <f t="shared" si="214"/>
        <v>45998.8</v>
      </c>
      <c r="U176" s="18">
        <v>40</v>
      </c>
      <c r="V176" s="157">
        <f t="shared" si="215"/>
        <v>22999.4</v>
      </c>
      <c r="W176" s="19">
        <v>20</v>
      </c>
      <c r="X176" s="159">
        <f t="shared" si="216"/>
        <v>5749.85</v>
      </c>
      <c r="Y176" s="20">
        <v>5</v>
      </c>
      <c r="Z176" s="21">
        <f>V176+X176</f>
        <v>28749.25</v>
      </c>
      <c r="AA176" s="22">
        <f t="shared" si="217"/>
        <v>25</v>
      </c>
      <c r="AB176" s="25">
        <v>3</v>
      </c>
      <c r="AD176" s="24">
        <v>114997</v>
      </c>
      <c r="AE176" s="152">
        <f t="shared" si="218"/>
        <v>57498.5</v>
      </c>
      <c r="AF176" s="17">
        <v>50</v>
      </c>
      <c r="AG176" s="155">
        <f t="shared" si="219"/>
        <v>45998.8</v>
      </c>
      <c r="AH176" s="18">
        <v>40</v>
      </c>
      <c r="AI176" s="157">
        <f t="shared" si="220"/>
        <v>11499.7</v>
      </c>
      <c r="AJ176" s="19">
        <v>10</v>
      </c>
      <c r="AK176" s="159">
        <f t="shared" si="221"/>
        <v>0</v>
      </c>
      <c r="AL176" s="20">
        <v>0</v>
      </c>
      <c r="AM176" s="21">
        <f>AI176+AK176</f>
        <v>11499.7</v>
      </c>
      <c r="AN176" s="22">
        <f t="shared" si="222"/>
        <v>10</v>
      </c>
      <c r="AO176" s="23">
        <v>2</v>
      </c>
    </row>
    <row r="177" spans="2:41" x14ac:dyDescent="0.35">
      <c r="B177" s="223"/>
      <c r="C177" s="24" t="s">
        <v>214</v>
      </c>
      <c r="D177" s="24">
        <v>312493</v>
      </c>
      <c r="E177" s="152">
        <f t="shared" si="209"/>
        <v>124997.20000000001</v>
      </c>
      <c r="F177" s="17">
        <v>40</v>
      </c>
      <c r="G177" s="155">
        <f t="shared" si="210"/>
        <v>140621.85</v>
      </c>
      <c r="H177" s="18">
        <v>45</v>
      </c>
      <c r="I177" s="157">
        <f t="shared" si="211"/>
        <v>46873.95</v>
      </c>
      <c r="J177" s="19">
        <v>15</v>
      </c>
      <c r="K177" s="159">
        <f t="shared" si="212"/>
        <v>0</v>
      </c>
      <c r="L177" s="20">
        <v>0</v>
      </c>
      <c r="M177" s="21">
        <f t="shared" ref="M177:M181" si="223">I177+K177</f>
        <v>46873.95</v>
      </c>
      <c r="N177" s="22">
        <f t="shared" si="174"/>
        <v>15</v>
      </c>
      <c r="O177" s="23">
        <v>2</v>
      </c>
      <c r="Q177" s="24">
        <v>312493</v>
      </c>
      <c r="R177" s="152">
        <f t="shared" si="213"/>
        <v>124997.20000000001</v>
      </c>
      <c r="S177" s="17">
        <v>40</v>
      </c>
      <c r="T177" s="155">
        <f t="shared" si="214"/>
        <v>140621.85</v>
      </c>
      <c r="U177" s="18">
        <v>45</v>
      </c>
      <c r="V177" s="157">
        <f t="shared" si="215"/>
        <v>46873.95</v>
      </c>
      <c r="W177" s="19">
        <v>15</v>
      </c>
      <c r="X177" s="159">
        <f t="shared" si="216"/>
        <v>0</v>
      </c>
      <c r="Y177" s="20">
        <v>0</v>
      </c>
      <c r="Z177" s="21">
        <f t="shared" ref="Z177:Z181" si="224">V177+X177</f>
        <v>46873.95</v>
      </c>
      <c r="AA177" s="22">
        <f t="shared" si="217"/>
        <v>15</v>
      </c>
      <c r="AB177" s="23">
        <v>2</v>
      </c>
      <c r="AD177" s="24">
        <v>312493</v>
      </c>
      <c r="AE177" s="152">
        <f t="shared" si="218"/>
        <v>156246.5</v>
      </c>
      <c r="AF177" s="17">
        <v>50</v>
      </c>
      <c r="AG177" s="155">
        <f t="shared" si="219"/>
        <v>124997.20000000001</v>
      </c>
      <c r="AH177" s="18">
        <v>40</v>
      </c>
      <c r="AI177" s="157">
        <f t="shared" si="220"/>
        <v>31249.300000000003</v>
      </c>
      <c r="AJ177" s="19">
        <v>10</v>
      </c>
      <c r="AK177" s="159">
        <f t="shared" si="221"/>
        <v>0</v>
      </c>
      <c r="AL177" s="20">
        <v>0</v>
      </c>
      <c r="AM177" s="21">
        <f t="shared" ref="AM177:AM181" si="225">AI177+AK177</f>
        <v>31249.300000000003</v>
      </c>
      <c r="AN177" s="22">
        <f t="shared" si="222"/>
        <v>10</v>
      </c>
      <c r="AO177" s="23">
        <v>2</v>
      </c>
    </row>
    <row r="178" spans="2:41" x14ac:dyDescent="0.35">
      <c r="B178" s="223"/>
      <c r="C178" s="24" t="s">
        <v>215</v>
      </c>
      <c r="D178" s="24">
        <v>342492</v>
      </c>
      <c r="E178" s="152">
        <f t="shared" si="209"/>
        <v>239744.4</v>
      </c>
      <c r="F178" s="17">
        <v>70</v>
      </c>
      <c r="G178" s="155">
        <f t="shared" si="210"/>
        <v>85623</v>
      </c>
      <c r="H178" s="18">
        <v>25</v>
      </c>
      <c r="I178" s="157">
        <f t="shared" si="211"/>
        <v>17124.600000000002</v>
      </c>
      <c r="J178" s="19">
        <v>5</v>
      </c>
      <c r="K178" s="159">
        <f t="shared" si="212"/>
        <v>0</v>
      </c>
      <c r="L178" s="20">
        <v>0</v>
      </c>
      <c r="M178" s="21">
        <f t="shared" si="223"/>
        <v>17124.600000000002</v>
      </c>
      <c r="N178" s="22">
        <f t="shared" si="174"/>
        <v>5</v>
      </c>
      <c r="O178" s="23">
        <v>2</v>
      </c>
      <c r="Q178" s="24">
        <v>342492</v>
      </c>
      <c r="R178" s="152">
        <f t="shared" si="213"/>
        <v>205495.19999999998</v>
      </c>
      <c r="S178" s="17">
        <v>60</v>
      </c>
      <c r="T178" s="155">
        <f t="shared" si="214"/>
        <v>102747.59999999999</v>
      </c>
      <c r="U178" s="18">
        <v>30</v>
      </c>
      <c r="V178" s="157">
        <f t="shared" si="215"/>
        <v>34249.200000000004</v>
      </c>
      <c r="W178" s="19">
        <v>10</v>
      </c>
      <c r="X178" s="159">
        <f t="shared" si="216"/>
        <v>0</v>
      </c>
      <c r="Y178" s="20">
        <v>0</v>
      </c>
      <c r="Z178" s="21">
        <f t="shared" si="224"/>
        <v>34249.200000000004</v>
      </c>
      <c r="AA178" s="22">
        <f t="shared" si="217"/>
        <v>10</v>
      </c>
      <c r="AB178" s="23">
        <v>2</v>
      </c>
      <c r="AD178" s="24">
        <v>342492</v>
      </c>
      <c r="AE178" s="152">
        <f t="shared" si="218"/>
        <v>239744.4</v>
      </c>
      <c r="AF178" s="17">
        <v>70</v>
      </c>
      <c r="AG178" s="155">
        <f t="shared" si="219"/>
        <v>85623</v>
      </c>
      <c r="AH178" s="18">
        <v>25</v>
      </c>
      <c r="AI178" s="157">
        <f t="shared" si="220"/>
        <v>17124.600000000002</v>
      </c>
      <c r="AJ178" s="19">
        <v>5</v>
      </c>
      <c r="AK178" s="159">
        <f t="shared" si="221"/>
        <v>0</v>
      </c>
      <c r="AL178" s="20">
        <v>0</v>
      </c>
      <c r="AM178" s="21">
        <f t="shared" si="225"/>
        <v>17124.600000000002</v>
      </c>
      <c r="AN178" s="22">
        <f t="shared" si="222"/>
        <v>5</v>
      </c>
      <c r="AO178" s="23">
        <v>2</v>
      </c>
    </row>
    <row r="179" spans="2:41" x14ac:dyDescent="0.35">
      <c r="B179" s="223"/>
      <c r="C179" s="24" t="s">
        <v>216</v>
      </c>
      <c r="D179" s="24">
        <v>488739</v>
      </c>
      <c r="E179" s="152">
        <f t="shared" si="209"/>
        <v>219932.55000000002</v>
      </c>
      <c r="F179" s="17">
        <v>45</v>
      </c>
      <c r="G179" s="155">
        <f t="shared" si="210"/>
        <v>195495.6</v>
      </c>
      <c r="H179" s="18">
        <v>40</v>
      </c>
      <c r="I179" s="157">
        <f t="shared" si="211"/>
        <v>73310.849999999991</v>
      </c>
      <c r="J179" s="19">
        <v>15</v>
      </c>
      <c r="K179" s="159">
        <f t="shared" si="212"/>
        <v>0</v>
      </c>
      <c r="L179" s="20">
        <v>0</v>
      </c>
      <c r="M179" s="21">
        <f t="shared" si="223"/>
        <v>73310.849999999991</v>
      </c>
      <c r="N179" s="22">
        <f t="shared" si="174"/>
        <v>15</v>
      </c>
      <c r="O179" s="23">
        <v>2</v>
      </c>
      <c r="Q179" s="24">
        <v>488739</v>
      </c>
      <c r="R179" s="152">
        <f t="shared" si="213"/>
        <v>195495.6</v>
      </c>
      <c r="S179" s="17">
        <v>40</v>
      </c>
      <c r="T179" s="155">
        <f t="shared" si="214"/>
        <v>219932.55000000002</v>
      </c>
      <c r="U179" s="18">
        <v>45</v>
      </c>
      <c r="V179" s="157">
        <f t="shared" si="215"/>
        <v>73310.849999999991</v>
      </c>
      <c r="W179" s="19">
        <v>15</v>
      </c>
      <c r="X179" s="159">
        <f t="shared" si="216"/>
        <v>0</v>
      </c>
      <c r="Y179" s="20">
        <v>0</v>
      </c>
      <c r="Z179" s="21">
        <f t="shared" si="224"/>
        <v>73310.849999999991</v>
      </c>
      <c r="AA179" s="22">
        <f t="shared" si="217"/>
        <v>15</v>
      </c>
      <c r="AB179" s="23">
        <v>2</v>
      </c>
      <c r="AD179" s="24">
        <v>488739</v>
      </c>
      <c r="AE179" s="152">
        <f t="shared" si="218"/>
        <v>244369.5</v>
      </c>
      <c r="AF179" s="17">
        <v>50</v>
      </c>
      <c r="AG179" s="155">
        <f t="shared" si="219"/>
        <v>195495.6</v>
      </c>
      <c r="AH179" s="18">
        <v>40</v>
      </c>
      <c r="AI179" s="157">
        <f t="shared" si="220"/>
        <v>48873.9</v>
      </c>
      <c r="AJ179" s="19">
        <v>10</v>
      </c>
      <c r="AK179" s="159">
        <f t="shared" si="221"/>
        <v>0</v>
      </c>
      <c r="AL179" s="20">
        <v>0</v>
      </c>
      <c r="AM179" s="21">
        <f t="shared" si="225"/>
        <v>48873.9</v>
      </c>
      <c r="AN179" s="22">
        <f t="shared" si="222"/>
        <v>10</v>
      </c>
      <c r="AO179" s="23">
        <v>2</v>
      </c>
    </row>
    <row r="180" spans="2:41" x14ac:dyDescent="0.35">
      <c r="B180" s="223"/>
      <c r="C180" s="24" t="s">
        <v>217</v>
      </c>
      <c r="D180" s="24">
        <v>374992</v>
      </c>
      <c r="E180" s="152">
        <f t="shared" si="209"/>
        <v>281244</v>
      </c>
      <c r="F180" s="17">
        <v>75</v>
      </c>
      <c r="G180" s="155">
        <f t="shared" si="210"/>
        <v>74998.400000000009</v>
      </c>
      <c r="H180" s="18">
        <v>20</v>
      </c>
      <c r="I180" s="157">
        <f t="shared" si="211"/>
        <v>18749.600000000002</v>
      </c>
      <c r="J180" s="19">
        <v>5</v>
      </c>
      <c r="K180" s="159">
        <f t="shared" si="212"/>
        <v>0</v>
      </c>
      <c r="L180" s="20">
        <v>0</v>
      </c>
      <c r="M180" s="21">
        <f t="shared" si="223"/>
        <v>18749.600000000002</v>
      </c>
      <c r="N180" s="22">
        <f t="shared" si="174"/>
        <v>5</v>
      </c>
      <c r="O180" s="23">
        <v>2</v>
      </c>
      <c r="Q180" s="24">
        <v>374992</v>
      </c>
      <c r="R180" s="152">
        <f t="shared" si="213"/>
        <v>243744.80000000002</v>
      </c>
      <c r="S180" s="17">
        <v>65</v>
      </c>
      <c r="T180" s="155">
        <f t="shared" si="214"/>
        <v>93748</v>
      </c>
      <c r="U180" s="18">
        <v>25</v>
      </c>
      <c r="V180" s="157">
        <f t="shared" si="215"/>
        <v>37499.200000000004</v>
      </c>
      <c r="W180" s="19">
        <v>10</v>
      </c>
      <c r="X180" s="159">
        <f t="shared" si="216"/>
        <v>0</v>
      </c>
      <c r="Y180" s="20">
        <v>0</v>
      </c>
      <c r="Z180" s="21">
        <f t="shared" si="224"/>
        <v>37499.200000000004</v>
      </c>
      <c r="AA180" s="22">
        <f t="shared" si="217"/>
        <v>10</v>
      </c>
      <c r="AB180" s="23">
        <v>2</v>
      </c>
      <c r="AD180" s="24">
        <v>374992</v>
      </c>
      <c r="AE180" s="152">
        <f t="shared" si="218"/>
        <v>318743.2</v>
      </c>
      <c r="AF180" s="17">
        <v>85</v>
      </c>
      <c r="AG180" s="155">
        <f t="shared" si="219"/>
        <v>37499.200000000004</v>
      </c>
      <c r="AH180" s="18">
        <v>10</v>
      </c>
      <c r="AI180" s="157">
        <f t="shared" si="220"/>
        <v>18749.600000000002</v>
      </c>
      <c r="AJ180" s="19">
        <v>5</v>
      </c>
      <c r="AK180" s="159">
        <f t="shared" si="221"/>
        <v>0</v>
      </c>
      <c r="AL180" s="20">
        <v>0</v>
      </c>
      <c r="AM180" s="21">
        <f t="shared" si="225"/>
        <v>18749.600000000002</v>
      </c>
      <c r="AN180" s="22">
        <f t="shared" si="222"/>
        <v>5</v>
      </c>
      <c r="AO180" s="133">
        <v>1</v>
      </c>
    </row>
    <row r="181" spans="2:41" x14ac:dyDescent="0.35">
      <c r="B181" s="223"/>
      <c r="C181" s="24" t="s">
        <v>49</v>
      </c>
      <c r="D181" s="24">
        <v>251244</v>
      </c>
      <c r="E181" s="152">
        <f t="shared" si="209"/>
        <v>188433</v>
      </c>
      <c r="F181" s="47">
        <v>75</v>
      </c>
      <c r="G181" s="155">
        <f t="shared" si="210"/>
        <v>37686.6</v>
      </c>
      <c r="H181" s="48">
        <v>15</v>
      </c>
      <c r="I181" s="157">
        <f t="shared" si="211"/>
        <v>25124.400000000001</v>
      </c>
      <c r="J181" s="49">
        <v>10</v>
      </c>
      <c r="K181" s="159">
        <f t="shared" si="212"/>
        <v>0</v>
      </c>
      <c r="L181" s="30">
        <v>0</v>
      </c>
      <c r="M181" s="50">
        <f t="shared" si="223"/>
        <v>25124.400000000001</v>
      </c>
      <c r="N181" s="51">
        <f t="shared" si="174"/>
        <v>10</v>
      </c>
      <c r="O181" s="53">
        <v>2</v>
      </c>
      <c r="Q181" s="24">
        <v>251244</v>
      </c>
      <c r="R181" s="152">
        <f t="shared" si="213"/>
        <v>175870.8</v>
      </c>
      <c r="S181" s="47">
        <v>70</v>
      </c>
      <c r="T181" s="155">
        <f t="shared" si="214"/>
        <v>62811</v>
      </c>
      <c r="U181" s="48">
        <v>25</v>
      </c>
      <c r="V181" s="157">
        <f t="shared" si="215"/>
        <v>12562.2</v>
      </c>
      <c r="W181" s="49">
        <v>5</v>
      </c>
      <c r="X181" s="159">
        <f t="shared" si="216"/>
        <v>0</v>
      </c>
      <c r="Y181" s="30">
        <v>0</v>
      </c>
      <c r="Z181" s="50">
        <f t="shared" si="224"/>
        <v>12562.2</v>
      </c>
      <c r="AA181" s="51">
        <f t="shared" si="217"/>
        <v>5</v>
      </c>
      <c r="AB181" s="53">
        <v>2</v>
      </c>
      <c r="AD181" s="24">
        <v>251244</v>
      </c>
      <c r="AE181" s="152">
        <f t="shared" si="218"/>
        <v>213557.4</v>
      </c>
      <c r="AF181" s="47">
        <v>85</v>
      </c>
      <c r="AG181" s="155">
        <f t="shared" si="219"/>
        <v>37686.6</v>
      </c>
      <c r="AH181" s="48">
        <v>15</v>
      </c>
      <c r="AI181" s="157">
        <f t="shared" si="220"/>
        <v>0</v>
      </c>
      <c r="AJ181" s="49">
        <v>0</v>
      </c>
      <c r="AK181" s="159">
        <f t="shared" si="221"/>
        <v>0</v>
      </c>
      <c r="AL181" s="30">
        <v>0</v>
      </c>
      <c r="AM181" s="50">
        <f t="shared" si="225"/>
        <v>0</v>
      </c>
      <c r="AN181" s="51">
        <f t="shared" si="222"/>
        <v>0</v>
      </c>
      <c r="AO181" s="133">
        <v>1</v>
      </c>
    </row>
    <row r="182" spans="2:41" ht="15" thickBot="1" x14ac:dyDescent="0.4">
      <c r="B182" s="224"/>
      <c r="C182" s="54" t="s">
        <v>15</v>
      </c>
      <c r="D182" s="35">
        <f>SUM(D175:D181)</f>
        <v>2097452</v>
      </c>
      <c r="E182" s="79">
        <f>SUM(E175:E181)</f>
        <v>1195972.7000000002</v>
      </c>
      <c r="F182" s="37">
        <f>E182/D182*100</f>
        <v>57.020265541237656</v>
      </c>
      <c r="G182" s="80">
        <f>SUM(G175:G181)</f>
        <v>660547.35</v>
      </c>
      <c r="H182" s="39">
        <f>G182/D182*100</f>
        <v>31.492847035355275</v>
      </c>
      <c r="I182" s="81">
        <f>SUM(I175:I181)</f>
        <v>224557.34999999998</v>
      </c>
      <c r="J182" s="41">
        <f>I182/D182*100</f>
        <v>10.7061973289496</v>
      </c>
      <c r="K182" s="82">
        <f>SUM(K175:K181)</f>
        <v>16374.6</v>
      </c>
      <c r="L182" s="84">
        <f>K182/D182*100</f>
        <v>0.78069009445746562</v>
      </c>
      <c r="M182" s="83">
        <f>SUM(M175:M181)</f>
        <v>240931.95</v>
      </c>
      <c r="N182" s="45">
        <f>M182/D182*100</f>
        <v>11.486887423407067</v>
      </c>
      <c r="O182" s="66"/>
      <c r="Q182" s="35">
        <f>SUM(Q175:Q181)</f>
        <v>2097452</v>
      </c>
      <c r="R182" s="79">
        <f>SUM(R175:R181)</f>
        <v>1038976.3</v>
      </c>
      <c r="S182" s="37">
        <f>R182/Q182*100</f>
        <v>49.53516457110819</v>
      </c>
      <c r="T182" s="80">
        <f>SUM(T175:T181)</f>
        <v>750857.8</v>
      </c>
      <c r="U182" s="39">
        <f>T182/Q182*100</f>
        <v>35.798568930302103</v>
      </c>
      <c r="V182" s="81">
        <f>SUM(V175:V181)</f>
        <v>291243.3</v>
      </c>
      <c r="W182" s="41">
        <f>V182/Q182*100</f>
        <v>13.885576404132252</v>
      </c>
      <c r="X182" s="82">
        <f>SUM(X175:X181)</f>
        <v>16374.6</v>
      </c>
      <c r="Y182" s="84">
        <f>X182/Q182*100</f>
        <v>0.78069009445746562</v>
      </c>
      <c r="Z182" s="83">
        <f>SUM(Z175:Z181)</f>
        <v>307617.90000000002</v>
      </c>
      <c r="AA182" s="45">
        <f>Z182/Q182*100</f>
        <v>14.666266498589719</v>
      </c>
      <c r="AB182" s="66"/>
      <c r="AD182" s="35">
        <f>SUM(AD175:AD181)</f>
        <v>2097452</v>
      </c>
      <c r="AE182" s="79">
        <f>SUM(AE175:AE181)</f>
        <v>1347031.75</v>
      </c>
      <c r="AF182" s="37">
        <f>AE182/AD182*100</f>
        <v>64.222292095361425</v>
      </c>
      <c r="AG182" s="80">
        <f>SUM(AG175:AG181)</f>
        <v>601673.64999999991</v>
      </c>
      <c r="AH182" s="39">
        <f>AG182/AD182*100</f>
        <v>28.685931787711944</v>
      </c>
      <c r="AI182" s="81">
        <f>SUM(AI175:AI181)</f>
        <v>148746.6</v>
      </c>
      <c r="AJ182" s="41">
        <f>AI182/AD182*100</f>
        <v>7.0917761169266331</v>
      </c>
      <c r="AK182" s="82">
        <f>SUM(AK175:AK181)</f>
        <v>0</v>
      </c>
      <c r="AL182" s="84">
        <f>AK182/AD182*100</f>
        <v>0</v>
      </c>
      <c r="AM182" s="83">
        <f>SUM(AM175:AM181)</f>
        <v>148746.6</v>
      </c>
      <c r="AN182" s="45">
        <f>AM182/AD182*100</f>
        <v>7.0917761169266331</v>
      </c>
      <c r="AO182" s="66"/>
    </row>
    <row r="183" spans="2:41" ht="15" customHeight="1" x14ac:dyDescent="0.35">
      <c r="B183" s="222" t="s">
        <v>50</v>
      </c>
      <c r="C183" s="9" t="s">
        <v>218</v>
      </c>
      <c r="D183" s="9">
        <v>211284</v>
      </c>
      <c r="E183" s="152">
        <f t="shared" ref="E183:E189" si="226">F183/100*D183</f>
        <v>126770.4</v>
      </c>
      <c r="F183" s="10">
        <v>60</v>
      </c>
      <c r="G183" s="155">
        <f t="shared" ref="G183:G189" si="227">H183/100*D183</f>
        <v>52821</v>
      </c>
      <c r="H183" s="11">
        <v>25</v>
      </c>
      <c r="I183" s="157">
        <f t="shared" ref="I183:I189" si="228">J183/100*D183</f>
        <v>21128.400000000001</v>
      </c>
      <c r="J183" s="12">
        <v>10</v>
      </c>
      <c r="K183" s="159">
        <f t="shared" ref="K183:K189" si="229">L183/100*D183</f>
        <v>10564.2</v>
      </c>
      <c r="L183" s="13">
        <v>5</v>
      </c>
      <c r="M183" s="14">
        <f>I183+K183</f>
        <v>31692.600000000002</v>
      </c>
      <c r="N183" s="15">
        <f t="shared" si="174"/>
        <v>15</v>
      </c>
      <c r="O183" s="46">
        <v>2</v>
      </c>
      <c r="Q183" s="9">
        <v>211284</v>
      </c>
      <c r="R183" s="152">
        <f t="shared" ref="R183:R189" si="230">S183/100*Q183</f>
        <v>116206.20000000001</v>
      </c>
      <c r="S183" s="10">
        <v>55</v>
      </c>
      <c r="T183" s="155">
        <f t="shared" ref="T183:T189" si="231">U183/100*Q183</f>
        <v>63385.2</v>
      </c>
      <c r="U183" s="11">
        <v>30</v>
      </c>
      <c r="V183" s="157">
        <f t="shared" ref="V183:V189" si="232">W183/100*Q183</f>
        <v>21128.400000000001</v>
      </c>
      <c r="W183" s="12">
        <v>10</v>
      </c>
      <c r="X183" s="159">
        <f t="shared" ref="X183:X189" si="233">Y183/100*Q183</f>
        <v>10564.2</v>
      </c>
      <c r="Y183" s="13">
        <v>5</v>
      </c>
      <c r="Z183" s="14">
        <f>V183+X183</f>
        <v>31692.600000000002</v>
      </c>
      <c r="AA183" s="15">
        <f t="shared" ref="AA183:AA189" si="234">Y183+W183</f>
        <v>15</v>
      </c>
      <c r="AB183" s="46">
        <v>2</v>
      </c>
      <c r="AD183" s="9">
        <v>211284</v>
      </c>
      <c r="AE183" s="152">
        <f t="shared" ref="AE183:AE189" si="235">AF183/100*AD183</f>
        <v>126770.4</v>
      </c>
      <c r="AF183" s="10">
        <v>60</v>
      </c>
      <c r="AG183" s="155">
        <f t="shared" ref="AG183:AG189" si="236">AH183/100*AD183</f>
        <v>63385.2</v>
      </c>
      <c r="AH183" s="11">
        <v>30</v>
      </c>
      <c r="AI183" s="157">
        <f t="shared" ref="AI183:AI189" si="237">AJ183/100*AD183</f>
        <v>21128.400000000001</v>
      </c>
      <c r="AJ183" s="12">
        <v>10</v>
      </c>
      <c r="AK183" s="159">
        <f t="shared" ref="AK183:AK189" si="238">AL183/100*AD183</f>
        <v>0</v>
      </c>
      <c r="AL183" s="13">
        <v>0</v>
      </c>
      <c r="AM183" s="14">
        <f>AI183+AK183</f>
        <v>21128.400000000001</v>
      </c>
      <c r="AN183" s="15">
        <f t="shared" ref="AN183:AN189" si="239">AL183+AJ183</f>
        <v>10</v>
      </c>
      <c r="AO183" s="46">
        <v>2</v>
      </c>
    </row>
    <row r="184" spans="2:41" x14ac:dyDescent="0.35">
      <c r="B184" s="223"/>
      <c r="C184" s="24" t="s">
        <v>219</v>
      </c>
      <c r="D184" s="24">
        <v>125805</v>
      </c>
      <c r="E184" s="152">
        <f t="shared" si="226"/>
        <v>75483</v>
      </c>
      <c r="F184" s="17">
        <v>60</v>
      </c>
      <c r="G184" s="155">
        <f t="shared" si="227"/>
        <v>44031.75</v>
      </c>
      <c r="H184" s="18">
        <v>35</v>
      </c>
      <c r="I184" s="157">
        <f t="shared" si="228"/>
        <v>6290.25</v>
      </c>
      <c r="J184" s="19">
        <v>5</v>
      </c>
      <c r="K184" s="159">
        <f t="shared" si="229"/>
        <v>0</v>
      </c>
      <c r="L184" s="20">
        <v>0</v>
      </c>
      <c r="M184" s="21">
        <f>I184+K184</f>
        <v>6290.25</v>
      </c>
      <c r="N184" s="22">
        <f t="shared" si="174"/>
        <v>5</v>
      </c>
      <c r="O184" s="23">
        <v>2</v>
      </c>
      <c r="Q184" s="24">
        <v>125805</v>
      </c>
      <c r="R184" s="152">
        <f t="shared" si="230"/>
        <v>69192.75</v>
      </c>
      <c r="S184" s="17">
        <v>55</v>
      </c>
      <c r="T184" s="155">
        <f t="shared" si="231"/>
        <v>44031.75</v>
      </c>
      <c r="U184" s="18">
        <v>35</v>
      </c>
      <c r="V184" s="157">
        <f t="shared" si="232"/>
        <v>12580.5</v>
      </c>
      <c r="W184" s="19">
        <v>10</v>
      </c>
      <c r="X184" s="159">
        <f t="shared" si="233"/>
        <v>0</v>
      </c>
      <c r="Y184" s="20">
        <v>0</v>
      </c>
      <c r="Z184" s="21">
        <f>V184+X184</f>
        <v>12580.5</v>
      </c>
      <c r="AA184" s="22">
        <f t="shared" si="234"/>
        <v>10</v>
      </c>
      <c r="AB184" s="23">
        <v>2</v>
      </c>
      <c r="AD184" s="24">
        <v>125805</v>
      </c>
      <c r="AE184" s="152">
        <f t="shared" si="235"/>
        <v>69192.75</v>
      </c>
      <c r="AF184" s="17">
        <v>55</v>
      </c>
      <c r="AG184" s="155">
        <f t="shared" si="236"/>
        <v>44031.75</v>
      </c>
      <c r="AH184" s="18">
        <v>35</v>
      </c>
      <c r="AI184" s="157">
        <f t="shared" si="237"/>
        <v>12580.5</v>
      </c>
      <c r="AJ184" s="19">
        <v>10</v>
      </c>
      <c r="AK184" s="159">
        <f t="shared" si="238"/>
        <v>0</v>
      </c>
      <c r="AL184" s="20">
        <v>0</v>
      </c>
      <c r="AM184" s="21">
        <f>AI184+AK184</f>
        <v>12580.5</v>
      </c>
      <c r="AN184" s="22">
        <f t="shared" si="239"/>
        <v>10</v>
      </c>
      <c r="AO184" s="23">
        <v>2</v>
      </c>
    </row>
    <row r="185" spans="2:41" x14ac:dyDescent="0.35">
      <c r="B185" s="223"/>
      <c r="C185" s="24" t="s">
        <v>220</v>
      </c>
      <c r="D185" s="24">
        <v>114807</v>
      </c>
      <c r="E185" s="152">
        <f t="shared" si="226"/>
        <v>63143.850000000006</v>
      </c>
      <c r="F185" s="17">
        <v>55</v>
      </c>
      <c r="G185" s="155">
        <f t="shared" si="227"/>
        <v>40182.449999999997</v>
      </c>
      <c r="H185" s="18">
        <v>35</v>
      </c>
      <c r="I185" s="157">
        <f t="shared" si="228"/>
        <v>5740.35</v>
      </c>
      <c r="J185" s="19">
        <v>5</v>
      </c>
      <c r="K185" s="159">
        <f t="shared" si="229"/>
        <v>5740.35</v>
      </c>
      <c r="L185" s="20">
        <v>5</v>
      </c>
      <c r="M185" s="21">
        <f t="shared" ref="M185:M189" si="240">I185+K185</f>
        <v>11480.7</v>
      </c>
      <c r="N185" s="22">
        <f t="shared" si="174"/>
        <v>10</v>
      </c>
      <c r="O185" s="23">
        <v>2</v>
      </c>
      <c r="Q185" s="24">
        <v>114807</v>
      </c>
      <c r="R185" s="152">
        <f t="shared" si="230"/>
        <v>57403.5</v>
      </c>
      <c r="S185" s="17">
        <v>50</v>
      </c>
      <c r="T185" s="155">
        <f t="shared" si="231"/>
        <v>40182.449999999997</v>
      </c>
      <c r="U185" s="18">
        <v>35</v>
      </c>
      <c r="V185" s="157">
        <f t="shared" si="232"/>
        <v>11480.7</v>
      </c>
      <c r="W185" s="19">
        <v>10</v>
      </c>
      <c r="X185" s="159">
        <f t="shared" si="233"/>
        <v>5740.35</v>
      </c>
      <c r="Y185" s="20">
        <v>5</v>
      </c>
      <c r="Z185" s="21">
        <f t="shared" ref="Z185:Z189" si="241">V185+X185</f>
        <v>17221.050000000003</v>
      </c>
      <c r="AA185" s="22">
        <f t="shared" si="234"/>
        <v>15</v>
      </c>
      <c r="AB185" s="23">
        <v>2</v>
      </c>
      <c r="AD185" s="24">
        <v>114807</v>
      </c>
      <c r="AE185" s="152">
        <f t="shared" si="235"/>
        <v>63143.850000000006</v>
      </c>
      <c r="AF185" s="17">
        <v>55</v>
      </c>
      <c r="AG185" s="155">
        <f t="shared" si="236"/>
        <v>40182.449999999997</v>
      </c>
      <c r="AH185" s="18">
        <v>35</v>
      </c>
      <c r="AI185" s="157">
        <f t="shared" si="237"/>
        <v>5740.35</v>
      </c>
      <c r="AJ185" s="19">
        <v>5</v>
      </c>
      <c r="AK185" s="159">
        <f t="shared" si="238"/>
        <v>5740.35</v>
      </c>
      <c r="AL185" s="20">
        <v>5</v>
      </c>
      <c r="AM185" s="21">
        <f t="shared" ref="AM185:AM189" si="242">AI185+AK185</f>
        <v>11480.7</v>
      </c>
      <c r="AN185" s="22">
        <f t="shared" si="239"/>
        <v>10</v>
      </c>
      <c r="AO185" s="23">
        <v>2</v>
      </c>
    </row>
    <row r="186" spans="2:41" x14ac:dyDescent="0.35">
      <c r="B186" s="223"/>
      <c r="C186" s="24" t="s">
        <v>221</v>
      </c>
      <c r="D186" s="24">
        <v>60678</v>
      </c>
      <c r="E186" s="152">
        <f t="shared" si="226"/>
        <v>33372.9</v>
      </c>
      <c r="F186" s="17">
        <v>55</v>
      </c>
      <c r="G186" s="155">
        <f t="shared" si="227"/>
        <v>24271.200000000001</v>
      </c>
      <c r="H186" s="18">
        <v>40</v>
      </c>
      <c r="I186" s="157">
        <f t="shared" si="228"/>
        <v>3033.9</v>
      </c>
      <c r="J186" s="19">
        <v>5</v>
      </c>
      <c r="K186" s="159">
        <f t="shared" si="229"/>
        <v>0</v>
      </c>
      <c r="L186" s="20">
        <v>0</v>
      </c>
      <c r="M186" s="21">
        <f t="shared" si="240"/>
        <v>3033.9</v>
      </c>
      <c r="N186" s="22">
        <f t="shared" si="174"/>
        <v>5</v>
      </c>
      <c r="O186" s="23">
        <v>2</v>
      </c>
      <c r="Q186" s="24">
        <v>60678</v>
      </c>
      <c r="R186" s="152">
        <f t="shared" si="230"/>
        <v>27305.100000000002</v>
      </c>
      <c r="S186" s="17">
        <v>45</v>
      </c>
      <c r="T186" s="155">
        <f t="shared" si="231"/>
        <v>24271.200000000001</v>
      </c>
      <c r="U186" s="18">
        <v>40</v>
      </c>
      <c r="V186" s="157">
        <f t="shared" si="232"/>
        <v>6067.8</v>
      </c>
      <c r="W186" s="19">
        <v>10</v>
      </c>
      <c r="X186" s="159">
        <f t="shared" si="233"/>
        <v>3033.9</v>
      </c>
      <c r="Y186" s="20">
        <v>5</v>
      </c>
      <c r="Z186" s="21">
        <f t="shared" si="241"/>
        <v>9101.7000000000007</v>
      </c>
      <c r="AA186" s="22">
        <f t="shared" si="234"/>
        <v>15</v>
      </c>
      <c r="AB186" s="23">
        <v>2</v>
      </c>
      <c r="AD186" s="24">
        <v>60678</v>
      </c>
      <c r="AE186" s="152">
        <f t="shared" si="235"/>
        <v>30339</v>
      </c>
      <c r="AF186" s="17">
        <v>50</v>
      </c>
      <c r="AG186" s="155">
        <f t="shared" si="236"/>
        <v>24271.200000000001</v>
      </c>
      <c r="AH186" s="18">
        <v>40</v>
      </c>
      <c r="AI186" s="157">
        <f t="shared" si="237"/>
        <v>6067.8</v>
      </c>
      <c r="AJ186" s="19">
        <v>10</v>
      </c>
      <c r="AK186" s="159">
        <f t="shared" si="238"/>
        <v>0</v>
      </c>
      <c r="AL186" s="20">
        <v>0</v>
      </c>
      <c r="AM186" s="21">
        <f t="shared" si="242"/>
        <v>6067.8</v>
      </c>
      <c r="AN186" s="22">
        <f t="shared" si="239"/>
        <v>10</v>
      </c>
      <c r="AO186" s="23">
        <v>2</v>
      </c>
    </row>
    <row r="187" spans="2:41" x14ac:dyDescent="0.35">
      <c r="B187" s="223"/>
      <c r="C187" s="24" t="s">
        <v>51</v>
      </c>
      <c r="D187" s="24">
        <v>218445</v>
      </c>
      <c r="E187" s="152">
        <f t="shared" si="226"/>
        <v>109222.5</v>
      </c>
      <c r="F187" s="17">
        <v>50</v>
      </c>
      <c r="G187" s="155">
        <f t="shared" si="227"/>
        <v>87378</v>
      </c>
      <c r="H187" s="18">
        <v>40</v>
      </c>
      <c r="I187" s="157">
        <f t="shared" si="228"/>
        <v>21844.5</v>
      </c>
      <c r="J187" s="19">
        <v>10</v>
      </c>
      <c r="K187" s="159">
        <f t="shared" si="229"/>
        <v>0</v>
      </c>
      <c r="L187" s="20">
        <v>0</v>
      </c>
      <c r="M187" s="21">
        <f t="shared" si="240"/>
        <v>21844.5</v>
      </c>
      <c r="N187" s="22">
        <f t="shared" si="174"/>
        <v>10</v>
      </c>
      <c r="O187" s="23">
        <v>2</v>
      </c>
      <c r="Q187" s="24">
        <v>218445</v>
      </c>
      <c r="R187" s="152">
        <f t="shared" si="230"/>
        <v>87378</v>
      </c>
      <c r="S187" s="17">
        <v>40</v>
      </c>
      <c r="T187" s="155">
        <f t="shared" si="231"/>
        <v>98300.25</v>
      </c>
      <c r="U187" s="18">
        <v>45</v>
      </c>
      <c r="V187" s="157">
        <f t="shared" si="232"/>
        <v>32766.75</v>
      </c>
      <c r="W187" s="19">
        <v>15</v>
      </c>
      <c r="X187" s="159">
        <f t="shared" si="233"/>
        <v>0</v>
      </c>
      <c r="Y187" s="20">
        <v>0</v>
      </c>
      <c r="Z187" s="21">
        <f t="shared" si="241"/>
        <v>32766.75</v>
      </c>
      <c r="AA187" s="22">
        <f t="shared" si="234"/>
        <v>15</v>
      </c>
      <c r="AB187" s="23">
        <v>2</v>
      </c>
      <c r="AD187" s="24">
        <v>218445</v>
      </c>
      <c r="AE187" s="152">
        <f t="shared" si="235"/>
        <v>109222.5</v>
      </c>
      <c r="AF187" s="17">
        <v>50</v>
      </c>
      <c r="AG187" s="155">
        <f t="shared" si="236"/>
        <v>87378</v>
      </c>
      <c r="AH187" s="18">
        <v>40</v>
      </c>
      <c r="AI187" s="157">
        <f t="shared" si="237"/>
        <v>21844.5</v>
      </c>
      <c r="AJ187" s="19">
        <v>10</v>
      </c>
      <c r="AK187" s="159">
        <f t="shared" si="238"/>
        <v>0</v>
      </c>
      <c r="AL187" s="20">
        <v>0</v>
      </c>
      <c r="AM187" s="21">
        <f t="shared" si="242"/>
        <v>21844.5</v>
      </c>
      <c r="AN187" s="22">
        <f t="shared" si="239"/>
        <v>10</v>
      </c>
      <c r="AO187" s="23">
        <v>2</v>
      </c>
    </row>
    <row r="188" spans="2:41" x14ac:dyDescent="0.35">
      <c r="B188" s="223"/>
      <c r="C188" s="24" t="s">
        <v>52</v>
      </c>
      <c r="D188" s="24">
        <v>46190</v>
      </c>
      <c r="E188" s="152">
        <f t="shared" si="226"/>
        <v>25404.500000000004</v>
      </c>
      <c r="F188" s="17">
        <v>55</v>
      </c>
      <c r="G188" s="155">
        <f t="shared" si="227"/>
        <v>16166.499999999998</v>
      </c>
      <c r="H188" s="18">
        <v>35</v>
      </c>
      <c r="I188" s="157">
        <f t="shared" si="228"/>
        <v>2309.5</v>
      </c>
      <c r="J188" s="19">
        <v>5</v>
      </c>
      <c r="K188" s="159">
        <f t="shared" si="229"/>
        <v>2309.5</v>
      </c>
      <c r="L188" s="20">
        <v>5</v>
      </c>
      <c r="M188" s="21">
        <f t="shared" si="240"/>
        <v>4619</v>
      </c>
      <c r="N188" s="22">
        <f t="shared" si="174"/>
        <v>10</v>
      </c>
      <c r="O188" s="23">
        <v>2</v>
      </c>
      <c r="Q188" s="24">
        <v>46190</v>
      </c>
      <c r="R188" s="152">
        <f t="shared" si="230"/>
        <v>20785.5</v>
      </c>
      <c r="S188" s="17">
        <v>45</v>
      </c>
      <c r="T188" s="155">
        <f t="shared" si="231"/>
        <v>18476</v>
      </c>
      <c r="U188" s="18">
        <v>40</v>
      </c>
      <c r="V188" s="157">
        <f t="shared" si="232"/>
        <v>4619</v>
      </c>
      <c r="W188" s="19">
        <v>10</v>
      </c>
      <c r="X188" s="159">
        <f t="shared" si="233"/>
        <v>2309.5</v>
      </c>
      <c r="Y188" s="20">
        <v>5</v>
      </c>
      <c r="Z188" s="21">
        <f t="shared" si="241"/>
        <v>6928.5</v>
      </c>
      <c r="AA188" s="22">
        <f t="shared" si="234"/>
        <v>15</v>
      </c>
      <c r="AB188" s="23">
        <v>2</v>
      </c>
      <c r="AD188" s="24">
        <v>46190</v>
      </c>
      <c r="AE188" s="152">
        <f t="shared" si="235"/>
        <v>23095</v>
      </c>
      <c r="AF188" s="17">
        <v>50</v>
      </c>
      <c r="AG188" s="155">
        <f t="shared" si="236"/>
        <v>18476</v>
      </c>
      <c r="AH188" s="18">
        <v>40</v>
      </c>
      <c r="AI188" s="157">
        <f t="shared" si="237"/>
        <v>4619</v>
      </c>
      <c r="AJ188" s="19">
        <v>10</v>
      </c>
      <c r="AK188" s="159">
        <f t="shared" si="238"/>
        <v>0</v>
      </c>
      <c r="AL188" s="20">
        <v>0</v>
      </c>
      <c r="AM188" s="21">
        <f t="shared" si="242"/>
        <v>4619</v>
      </c>
      <c r="AN188" s="22">
        <f t="shared" si="239"/>
        <v>10</v>
      </c>
      <c r="AO188" s="23">
        <v>2</v>
      </c>
    </row>
    <row r="189" spans="2:41" x14ac:dyDescent="0.35">
      <c r="B189" s="223"/>
      <c r="C189" s="24" t="s">
        <v>222</v>
      </c>
      <c r="D189" s="24">
        <v>221029</v>
      </c>
      <c r="E189" s="152">
        <f t="shared" si="226"/>
        <v>121565.95000000001</v>
      </c>
      <c r="F189" s="47">
        <v>55</v>
      </c>
      <c r="G189" s="155">
        <f t="shared" si="227"/>
        <v>66308.7</v>
      </c>
      <c r="H189" s="48">
        <v>30</v>
      </c>
      <c r="I189" s="157">
        <f t="shared" si="228"/>
        <v>22102.9</v>
      </c>
      <c r="J189" s="49">
        <v>10</v>
      </c>
      <c r="K189" s="159">
        <f t="shared" si="229"/>
        <v>11051.45</v>
      </c>
      <c r="L189" s="94">
        <v>5</v>
      </c>
      <c r="M189" s="50">
        <f t="shared" si="240"/>
        <v>33154.350000000006</v>
      </c>
      <c r="N189" s="51">
        <f t="shared" si="174"/>
        <v>15</v>
      </c>
      <c r="O189" s="53">
        <v>2</v>
      </c>
      <c r="Q189" s="24">
        <v>221029</v>
      </c>
      <c r="R189" s="152">
        <f t="shared" si="230"/>
        <v>110514.5</v>
      </c>
      <c r="S189" s="47">
        <v>50</v>
      </c>
      <c r="T189" s="155">
        <f t="shared" si="231"/>
        <v>77360.149999999994</v>
      </c>
      <c r="U189" s="48">
        <v>35</v>
      </c>
      <c r="V189" s="157">
        <f t="shared" si="232"/>
        <v>22102.9</v>
      </c>
      <c r="W189" s="49">
        <v>10</v>
      </c>
      <c r="X189" s="159">
        <f t="shared" si="233"/>
        <v>11051.45</v>
      </c>
      <c r="Y189" s="94">
        <v>5</v>
      </c>
      <c r="Z189" s="50">
        <f t="shared" si="241"/>
        <v>33154.350000000006</v>
      </c>
      <c r="AA189" s="51">
        <f t="shared" si="234"/>
        <v>15</v>
      </c>
      <c r="AB189" s="53">
        <v>2</v>
      </c>
      <c r="AD189" s="24">
        <v>221029</v>
      </c>
      <c r="AE189" s="152">
        <f t="shared" si="235"/>
        <v>121565.95000000001</v>
      </c>
      <c r="AF189" s="47">
        <v>55</v>
      </c>
      <c r="AG189" s="155">
        <f t="shared" si="236"/>
        <v>88411.6</v>
      </c>
      <c r="AH189" s="48">
        <v>40</v>
      </c>
      <c r="AI189" s="157">
        <f t="shared" si="237"/>
        <v>11051.45</v>
      </c>
      <c r="AJ189" s="49">
        <v>5</v>
      </c>
      <c r="AK189" s="159">
        <f t="shared" si="238"/>
        <v>0</v>
      </c>
      <c r="AL189" s="94">
        <v>0</v>
      </c>
      <c r="AM189" s="50">
        <f t="shared" si="242"/>
        <v>11051.45</v>
      </c>
      <c r="AN189" s="51">
        <f t="shared" si="239"/>
        <v>5</v>
      </c>
      <c r="AO189" s="53">
        <v>2</v>
      </c>
    </row>
    <row r="190" spans="2:41" ht="15" thickBot="1" x14ac:dyDescent="0.4">
      <c r="B190" s="224"/>
      <c r="C190" s="54" t="s">
        <v>15</v>
      </c>
      <c r="D190" s="35">
        <f>SUM(D183:D189)</f>
        <v>998238</v>
      </c>
      <c r="E190" s="79">
        <f>SUM(E183:E189)</f>
        <v>554963.10000000009</v>
      </c>
      <c r="F190" s="37">
        <f>E190/D190*100</f>
        <v>55.594267098627789</v>
      </c>
      <c r="G190" s="80">
        <f>SUM(G183:G189)</f>
        <v>331159.60000000003</v>
      </c>
      <c r="H190" s="39">
        <f>G190/D190*100</f>
        <v>33.174413316263255</v>
      </c>
      <c r="I190" s="81">
        <f>SUM(I183:I189)</f>
        <v>82449.8</v>
      </c>
      <c r="J190" s="41">
        <f>I190/D190*100</f>
        <v>8.2595332976704956</v>
      </c>
      <c r="K190" s="82">
        <f>SUM(K183:K189)</f>
        <v>29665.500000000004</v>
      </c>
      <c r="L190" s="84">
        <f>K190/D190*100</f>
        <v>2.9717862874384671</v>
      </c>
      <c r="M190" s="83">
        <f>SUM(M183:M189)</f>
        <v>112115.30000000002</v>
      </c>
      <c r="N190" s="45">
        <f>M190/D190*100</f>
        <v>11.231319585108963</v>
      </c>
      <c r="O190" s="66"/>
      <c r="Q190" s="35">
        <f>SUM(Q183:Q189)</f>
        <v>998238</v>
      </c>
      <c r="R190" s="79">
        <f>SUM(R183:R189)</f>
        <v>488785.55</v>
      </c>
      <c r="S190" s="37">
        <f>R190/Q190*100</f>
        <v>48.964831032278873</v>
      </c>
      <c r="T190" s="80">
        <f>SUM(T183:T189)</f>
        <v>366007</v>
      </c>
      <c r="U190" s="39">
        <f>T190/Q190*100</f>
        <v>36.665304266116898</v>
      </c>
      <c r="V190" s="81">
        <f>SUM(V183:V189)</f>
        <v>110746.05000000002</v>
      </c>
      <c r="W190" s="41">
        <f>V190/Q190*100</f>
        <v>11.09415289740523</v>
      </c>
      <c r="X190" s="82">
        <f>SUM(X183:X189)</f>
        <v>32699.4</v>
      </c>
      <c r="Y190" s="84">
        <f>X190/Q190*100</f>
        <v>3.2757118041989988</v>
      </c>
      <c r="Z190" s="83">
        <f>SUM(Z183:Z189)</f>
        <v>143445.45000000001</v>
      </c>
      <c r="AA190" s="45">
        <f>Z190/Q190*100</f>
        <v>14.369864701604229</v>
      </c>
      <c r="AB190" s="66"/>
      <c r="AD190" s="35">
        <f>SUM(AD183:AD189)</f>
        <v>998238</v>
      </c>
      <c r="AE190" s="79">
        <f>SUM(AE183:AE189)</f>
        <v>543329.44999999995</v>
      </c>
      <c r="AF190" s="37">
        <f>AE190/AD190*100</f>
        <v>54.428848631288332</v>
      </c>
      <c r="AG190" s="80">
        <f>SUM(AG183:AG189)</f>
        <v>366136.19999999995</v>
      </c>
      <c r="AH190" s="39">
        <f>AG190/AD190*100</f>
        <v>36.678247071339698</v>
      </c>
      <c r="AI190" s="81">
        <f>SUM(AI183:AI189)</f>
        <v>83032</v>
      </c>
      <c r="AJ190" s="41">
        <f>AI190/AD190*100</f>
        <v>8.3178560623819173</v>
      </c>
      <c r="AK190" s="82">
        <f>SUM(AK183:AK189)</f>
        <v>5740.35</v>
      </c>
      <c r="AL190" s="84">
        <f>AK190/AD190*100</f>
        <v>0.57504823499005242</v>
      </c>
      <c r="AM190" s="83">
        <f>SUM(AM183:AM189)</f>
        <v>88772.35</v>
      </c>
      <c r="AN190" s="45">
        <f>AM190/AD190*100</f>
        <v>8.8929042973719703</v>
      </c>
      <c r="AO190" s="66"/>
    </row>
    <row r="191" spans="2:41" x14ac:dyDescent="0.35">
      <c r="B191" s="222" t="s">
        <v>53</v>
      </c>
      <c r="C191" s="9" t="s">
        <v>223</v>
      </c>
      <c r="D191" s="9">
        <v>937220</v>
      </c>
      <c r="E191" s="152">
        <f t="shared" ref="E191:E198" si="243">F191/100*D191</f>
        <v>796637</v>
      </c>
      <c r="F191" s="10">
        <v>85</v>
      </c>
      <c r="G191" s="155">
        <f t="shared" ref="G191:G198" si="244">H191/100*D191</f>
        <v>93722</v>
      </c>
      <c r="H191" s="11">
        <v>10</v>
      </c>
      <c r="I191" s="157">
        <f t="shared" ref="I191:I198" si="245">J191/100*D191</f>
        <v>46861</v>
      </c>
      <c r="J191" s="12">
        <v>5</v>
      </c>
      <c r="K191" s="159">
        <f t="shared" ref="K191:K198" si="246">L191/100*D191</f>
        <v>0</v>
      </c>
      <c r="L191" s="13">
        <v>0</v>
      </c>
      <c r="M191" s="14">
        <f>I191+K191</f>
        <v>46861</v>
      </c>
      <c r="N191" s="15">
        <f t="shared" si="174"/>
        <v>5</v>
      </c>
      <c r="O191" s="133">
        <v>1</v>
      </c>
      <c r="Q191" s="9">
        <v>937220</v>
      </c>
      <c r="R191" s="152">
        <f t="shared" ref="R191:R198" si="247">S191/100*Q191</f>
        <v>609193</v>
      </c>
      <c r="S191" s="10">
        <v>65</v>
      </c>
      <c r="T191" s="155">
        <f t="shared" ref="T191:T198" si="248">U191/100*Q191</f>
        <v>187444</v>
      </c>
      <c r="U191" s="11">
        <v>20</v>
      </c>
      <c r="V191" s="157">
        <f t="shared" ref="V191:V198" si="249">W191/100*Q191</f>
        <v>93722</v>
      </c>
      <c r="W191" s="12">
        <v>10</v>
      </c>
      <c r="X191" s="159">
        <f t="shared" ref="X191:X198" si="250">Y191/100*Q191</f>
        <v>46861</v>
      </c>
      <c r="Y191" s="13">
        <v>5</v>
      </c>
      <c r="Z191" s="14">
        <f>V191+X191</f>
        <v>140583</v>
      </c>
      <c r="AA191" s="15">
        <f t="shared" ref="AA191:AA198" si="251">Y191+W191</f>
        <v>15</v>
      </c>
      <c r="AB191" s="23">
        <v>2</v>
      </c>
      <c r="AD191" s="9">
        <v>937220</v>
      </c>
      <c r="AE191" s="152">
        <f t="shared" ref="AE191:AE198" si="252">AF191/100*AD191</f>
        <v>796637</v>
      </c>
      <c r="AF191" s="10">
        <v>85</v>
      </c>
      <c r="AG191" s="155">
        <f t="shared" ref="AG191:AG198" si="253">AH191/100*AD191</f>
        <v>93722</v>
      </c>
      <c r="AH191" s="11">
        <v>10</v>
      </c>
      <c r="AI191" s="157">
        <f t="shared" ref="AI191:AI198" si="254">AJ191/100*AD191</f>
        <v>46861</v>
      </c>
      <c r="AJ191" s="12">
        <v>5</v>
      </c>
      <c r="AK191" s="159">
        <f t="shared" ref="AK191:AK198" si="255">AL191/100*AD191</f>
        <v>0</v>
      </c>
      <c r="AL191" s="13">
        <v>0</v>
      </c>
      <c r="AM191" s="14">
        <f>AI191+AK191</f>
        <v>46861</v>
      </c>
      <c r="AN191" s="15">
        <f t="shared" ref="AN191:AN198" si="256">AL191+AJ191</f>
        <v>5</v>
      </c>
      <c r="AO191" s="133">
        <v>1</v>
      </c>
    </row>
    <row r="192" spans="2:41" x14ac:dyDescent="0.35">
      <c r="B192" s="223"/>
      <c r="C192" s="24" t="s">
        <v>224</v>
      </c>
      <c r="D192" s="24">
        <v>618272</v>
      </c>
      <c r="E192" s="152">
        <f t="shared" si="243"/>
        <v>525531.19999999995</v>
      </c>
      <c r="F192" s="17">
        <v>85</v>
      </c>
      <c r="G192" s="155">
        <f t="shared" si="244"/>
        <v>61827.200000000004</v>
      </c>
      <c r="H192" s="18">
        <v>10</v>
      </c>
      <c r="I192" s="157">
        <f t="shared" si="245"/>
        <v>30913.600000000002</v>
      </c>
      <c r="J192" s="19">
        <v>5</v>
      </c>
      <c r="K192" s="159">
        <f t="shared" si="246"/>
        <v>0</v>
      </c>
      <c r="L192" s="20">
        <v>0</v>
      </c>
      <c r="M192" s="21">
        <f>I192+K192</f>
        <v>30913.600000000002</v>
      </c>
      <c r="N192" s="22">
        <f t="shared" si="174"/>
        <v>5</v>
      </c>
      <c r="O192" s="133">
        <v>1</v>
      </c>
      <c r="Q192" s="24">
        <v>618272</v>
      </c>
      <c r="R192" s="152">
        <f t="shared" si="247"/>
        <v>370963.20000000001</v>
      </c>
      <c r="S192" s="17">
        <v>60</v>
      </c>
      <c r="T192" s="155">
        <f t="shared" si="248"/>
        <v>154568</v>
      </c>
      <c r="U192" s="18">
        <v>25</v>
      </c>
      <c r="V192" s="157">
        <f t="shared" si="249"/>
        <v>61827.200000000004</v>
      </c>
      <c r="W192" s="19">
        <v>10</v>
      </c>
      <c r="X192" s="159">
        <f t="shared" si="250"/>
        <v>30913.600000000002</v>
      </c>
      <c r="Y192" s="20">
        <v>5</v>
      </c>
      <c r="Z192" s="21">
        <f>V192+X192</f>
        <v>92740.800000000003</v>
      </c>
      <c r="AA192" s="22">
        <f t="shared" si="251"/>
        <v>15</v>
      </c>
      <c r="AB192" s="23">
        <v>2</v>
      </c>
      <c r="AD192" s="24">
        <v>618272</v>
      </c>
      <c r="AE192" s="152">
        <f t="shared" si="252"/>
        <v>525531.19999999995</v>
      </c>
      <c r="AF192" s="17">
        <v>85</v>
      </c>
      <c r="AG192" s="155">
        <f t="shared" si="253"/>
        <v>61827.200000000004</v>
      </c>
      <c r="AH192" s="18">
        <v>10</v>
      </c>
      <c r="AI192" s="157">
        <f t="shared" si="254"/>
        <v>30913.600000000002</v>
      </c>
      <c r="AJ192" s="19">
        <v>5</v>
      </c>
      <c r="AK192" s="159">
        <f t="shared" si="255"/>
        <v>0</v>
      </c>
      <c r="AL192" s="20">
        <v>0</v>
      </c>
      <c r="AM192" s="21">
        <f>AI192+AK192</f>
        <v>30913.600000000002</v>
      </c>
      <c r="AN192" s="22">
        <f t="shared" si="256"/>
        <v>5</v>
      </c>
      <c r="AO192" s="133">
        <v>1</v>
      </c>
    </row>
    <row r="193" spans="2:41" x14ac:dyDescent="0.35">
      <c r="B193" s="223"/>
      <c r="C193" s="24" t="s">
        <v>225</v>
      </c>
      <c r="D193" s="24">
        <v>846611</v>
      </c>
      <c r="E193" s="152">
        <f t="shared" si="243"/>
        <v>719619.35</v>
      </c>
      <c r="F193" s="17">
        <v>85</v>
      </c>
      <c r="G193" s="155">
        <f t="shared" si="244"/>
        <v>84661.1</v>
      </c>
      <c r="H193" s="18">
        <v>10</v>
      </c>
      <c r="I193" s="157">
        <f t="shared" si="245"/>
        <v>42330.55</v>
      </c>
      <c r="J193" s="19">
        <v>5</v>
      </c>
      <c r="K193" s="159">
        <f t="shared" si="246"/>
        <v>0</v>
      </c>
      <c r="L193" s="20">
        <v>0</v>
      </c>
      <c r="M193" s="21">
        <f t="shared" ref="M193:M198" si="257">I193+K193</f>
        <v>42330.55</v>
      </c>
      <c r="N193" s="22">
        <f t="shared" si="174"/>
        <v>5</v>
      </c>
      <c r="O193" s="133">
        <v>1</v>
      </c>
      <c r="Q193" s="24">
        <v>846611</v>
      </c>
      <c r="R193" s="152">
        <f t="shared" si="247"/>
        <v>507966.6</v>
      </c>
      <c r="S193" s="17">
        <v>60</v>
      </c>
      <c r="T193" s="155">
        <f t="shared" si="248"/>
        <v>211652.75</v>
      </c>
      <c r="U193" s="18">
        <v>25</v>
      </c>
      <c r="V193" s="157">
        <f t="shared" si="249"/>
        <v>84661.1</v>
      </c>
      <c r="W193" s="19">
        <v>10</v>
      </c>
      <c r="X193" s="159">
        <f t="shared" si="250"/>
        <v>42330.55</v>
      </c>
      <c r="Y193" s="20">
        <v>5</v>
      </c>
      <c r="Z193" s="21">
        <f t="shared" ref="Z193:Z198" si="258">V193+X193</f>
        <v>126991.65000000001</v>
      </c>
      <c r="AA193" s="22">
        <f t="shared" si="251"/>
        <v>15</v>
      </c>
      <c r="AB193" s="23">
        <v>2</v>
      </c>
      <c r="AD193" s="24">
        <v>846611</v>
      </c>
      <c r="AE193" s="152">
        <f t="shared" si="252"/>
        <v>719619.35</v>
      </c>
      <c r="AF193" s="17">
        <v>85</v>
      </c>
      <c r="AG193" s="155">
        <f t="shared" si="253"/>
        <v>84661.1</v>
      </c>
      <c r="AH193" s="18">
        <v>10</v>
      </c>
      <c r="AI193" s="157">
        <f t="shared" si="254"/>
        <v>42330.55</v>
      </c>
      <c r="AJ193" s="19">
        <v>5</v>
      </c>
      <c r="AK193" s="159">
        <f t="shared" si="255"/>
        <v>0</v>
      </c>
      <c r="AL193" s="20">
        <v>0</v>
      </c>
      <c r="AM193" s="21">
        <f t="shared" ref="AM193:AM198" si="259">AI193+AK193</f>
        <v>42330.55</v>
      </c>
      <c r="AN193" s="22">
        <f t="shared" si="256"/>
        <v>5</v>
      </c>
      <c r="AO193" s="133">
        <v>1</v>
      </c>
    </row>
    <row r="194" spans="2:41" x14ac:dyDescent="0.35">
      <c r="B194" s="223"/>
      <c r="C194" s="24" t="s">
        <v>226</v>
      </c>
      <c r="D194" s="24">
        <v>513486</v>
      </c>
      <c r="E194" s="152">
        <f t="shared" si="243"/>
        <v>282417.30000000005</v>
      </c>
      <c r="F194" s="17">
        <v>55</v>
      </c>
      <c r="G194" s="155">
        <f t="shared" si="244"/>
        <v>154045.79999999999</v>
      </c>
      <c r="H194" s="18">
        <v>30</v>
      </c>
      <c r="I194" s="157">
        <f t="shared" si="245"/>
        <v>51348.600000000006</v>
      </c>
      <c r="J194" s="19">
        <v>10</v>
      </c>
      <c r="K194" s="159">
        <f t="shared" si="246"/>
        <v>25674.300000000003</v>
      </c>
      <c r="L194" s="20">
        <v>5</v>
      </c>
      <c r="M194" s="21">
        <f t="shared" si="257"/>
        <v>77022.900000000009</v>
      </c>
      <c r="N194" s="22">
        <f t="shared" si="174"/>
        <v>15</v>
      </c>
      <c r="O194" s="23">
        <v>2</v>
      </c>
      <c r="Q194" s="24">
        <v>513486</v>
      </c>
      <c r="R194" s="152">
        <f t="shared" si="247"/>
        <v>231068.7</v>
      </c>
      <c r="S194" s="17">
        <v>45</v>
      </c>
      <c r="T194" s="155">
        <f t="shared" si="248"/>
        <v>179720.09999999998</v>
      </c>
      <c r="U194" s="18">
        <v>35</v>
      </c>
      <c r="V194" s="157">
        <f t="shared" si="249"/>
        <v>77022.899999999994</v>
      </c>
      <c r="W194" s="19">
        <v>15</v>
      </c>
      <c r="X194" s="159">
        <f t="shared" si="250"/>
        <v>25674.300000000003</v>
      </c>
      <c r="Y194" s="20">
        <v>5</v>
      </c>
      <c r="Z194" s="21">
        <f t="shared" si="258"/>
        <v>102697.2</v>
      </c>
      <c r="AA194" s="22">
        <f t="shared" si="251"/>
        <v>20</v>
      </c>
      <c r="AB194" s="25">
        <v>3</v>
      </c>
      <c r="AD194" s="24">
        <v>513486</v>
      </c>
      <c r="AE194" s="152">
        <f t="shared" si="252"/>
        <v>282417.30000000005</v>
      </c>
      <c r="AF194" s="17">
        <v>55</v>
      </c>
      <c r="AG194" s="155">
        <f t="shared" si="253"/>
        <v>179720.09999999998</v>
      </c>
      <c r="AH194" s="18">
        <v>35</v>
      </c>
      <c r="AI194" s="157">
        <f t="shared" si="254"/>
        <v>25674.300000000003</v>
      </c>
      <c r="AJ194" s="19">
        <v>5</v>
      </c>
      <c r="AK194" s="159">
        <f t="shared" si="255"/>
        <v>25674.300000000003</v>
      </c>
      <c r="AL194" s="20">
        <v>5</v>
      </c>
      <c r="AM194" s="21">
        <f t="shared" si="259"/>
        <v>51348.600000000006</v>
      </c>
      <c r="AN194" s="22">
        <f t="shared" si="256"/>
        <v>10</v>
      </c>
      <c r="AO194" s="23">
        <v>2</v>
      </c>
    </row>
    <row r="195" spans="2:41" x14ac:dyDescent="0.35">
      <c r="B195" s="223"/>
      <c r="C195" s="24" t="s">
        <v>227</v>
      </c>
      <c r="D195" s="24">
        <v>861956</v>
      </c>
      <c r="E195" s="152">
        <f t="shared" si="243"/>
        <v>517173.6</v>
      </c>
      <c r="F195" s="17">
        <v>60</v>
      </c>
      <c r="G195" s="155">
        <f t="shared" si="244"/>
        <v>258586.8</v>
      </c>
      <c r="H195" s="18">
        <v>30</v>
      </c>
      <c r="I195" s="157">
        <f t="shared" si="245"/>
        <v>43097.8</v>
      </c>
      <c r="J195" s="19">
        <v>5</v>
      </c>
      <c r="K195" s="159">
        <f t="shared" si="246"/>
        <v>43097.8</v>
      </c>
      <c r="L195" s="20">
        <v>5</v>
      </c>
      <c r="M195" s="21">
        <f t="shared" si="257"/>
        <v>86195.6</v>
      </c>
      <c r="N195" s="22">
        <f t="shared" si="174"/>
        <v>10</v>
      </c>
      <c r="O195" s="23">
        <v>2</v>
      </c>
      <c r="Q195" s="24">
        <v>861956</v>
      </c>
      <c r="R195" s="152">
        <f t="shared" si="247"/>
        <v>430978</v>
      </c>
      <c r="S195" s="17">
        <v>50</v>
      </c>
      <c r="T195" s="155">
        <f t="shared" si="248"/>
        <v>301684.59999999998</v>
      </c>
      <c r="U195" s="18">
        <v>35</v>
      </c>
      <c r="V195" s="157">
        <f t="shared" si="249"/>
        <v>86195.6</v>
      </c>
      <c r="W195" s="19">
        <v>10</v>
      </c>
      <c r="X195" s="159">
        <f t="shared" si="250"/>
        <v>43097.8</v>
      </c>
      <c r="Y195" s="20">
        <v>5</v>
      </c>
      <c r="Z195" s="21">
        <f t="shared" si="258"/>
        <v>129293.40000000001</v>
      </c>
      <c r="AA195" s="22">
        <f t="shared" si="251"/>
        <v>15</v>
      </c>
      <c r="AB195" s="23">
        <v>2</v>
      </c>
      <c r="AD195" s="24">
        <v>861956</v>
      </c>
      <c r="AE195" s="152">
        <f t="shared" si="252"/>
        <v>603369.19999999995</v>
      </c>
      <c r="AF195" s="17">
        <v>70</v>
      </c>
      <c r="AG195" s="155">
        <f t="shared" si="253"/>
        <v>172391.2</v>
      </c>
      <c r="AH195" s="18">
        <v>20</v>
      </c>
      <c r="AI195" s="157">
        <f t="shared" si="254"/>
        <v>43097.8</v>
      </c>
      <c r="AJ195" s="19">
        <v>5</v>
      </c>
      <c r="AK195" s="159">
        <f t="shared" si="255"/>
        <v>43097.8</v>
      </c>
      <c r="AL195" s="20">
        <v>5</v>
      </c>
      <c r="AM195" s="21">
        <f t="shared" si="259"/>
        <v>86195.6</v>
      </c>
      <c r="AN195" s="22">
        <f t="shared" si="256"/>
        <v>10</v>
      </c>
      <c r="AO195" s="23">
        <v>2</v>
      </c>
    </row>
    <row r="196" spans="2:41" x14ac:dyDescent="0.35">
      <c r="B196" s="223"/>
      <c r="C196" s="24" t="s">
        <v>228</v>
      </c>
      <c r="D196" s="24">
        <v>654405</v>
      </c>
      <c r="E196" s="152">
        <f t="shared" si="243"/>
        <v>327202.5</v>
      </c>
      <c r="F196" s="17">
        <v>50</v>
      </c>
      <c r="G196" s="155">
        <f t="shared" si="244"/>
        <v>261762</v>
      </c>
      <c r="H196" s="18">
        <v>40</v>
      </c>
      <c r="I196" s="157">
        <f t="shared" si="245"/>
        <v>32720.25</v>
      </c>
      <c r="J196" s="19">
        <v>5</v>
      </c>
      <c r="K196" s="159">
        <f t="shared" si="246"/>
        <v>32720.25</v>
      </c>
      <c r="L196" s="20">
        <v>5</v>
      </c>
      <c r="M196" s="21">
        <f t="shared" si="257"/>
        <v>65440.5</v>
      </c>
      <c r="N196" s="22">
        <f t="shared" si="174"/>
        <v>10</v>
      </c>
      <c r="O196" s="23">
        <v>2</v>
      </c>
      <c r="Q196" s="24">
        <v>654405</v>
      </c>
      <c r="R196" s="152">
        <f t="shared" si="247"/>
        <v>294482.25</v>
      </c>
      <c r="S196" s="17">
        <v>45</v>
      </c>
      <c r="T196" s="155">
        <f t="shared" si="248"/>
        <v>261762</v>
      </c>
      <c r="U196" s="18">
        <v>40</v>
      </c>
      <c r="V196" s="157">
        <f t="shared" si="249"/>
        <v>65440.5</v>
      </c>
      <c r="W196" s="19">
        <v>10</v>
      </c>
      <c r="X196" s="159">
        <f t="shared" si="250"/>
        <v>32720.25</v>
      </c>
      <c r="Y196" s="20">
        <v>5</v>
      </c>
      <c r="Z196" s="21">
        <f t="shared" si="258"/>
        <v>98160.75</v>
      </c>
      <c r="AA196" s="22">
        <f t="shared" si="251"/>
        <v>15</v>
      </c>
      <c r="AB196" s="23">
        <v>2</v>
      </c>
      <c r="AD196" s="24">
        <v>654405</v>
      </c>
      <c r="AE196" s="152">
        <f t="shared" si="252"/>
        <v>556244.25</v>
      </c>
      <c r="AF196" s="17">
        <v>85</v>
      </c>
      <c r="AG196" s="155">
        <f t="shared" si="253"/>
        <v>65440.5</v>
      </c>
      <c r="AH196" s="18">
        <v>10</v>
      </c>
      <c r="AI196" s="157">
        <f t="shared" si="254"/>
        <v>32720.25</v>
      </c>
      <c r="AJ196" s="19">
        <v>5</v>
      </c>
      <c r="AK196" s="159">
        <f t="shared" si="255"/>
        <v>0</v>
      </c>
      <c r="AL196" s="20">
        <v>0</v>
      </c>
      <c r="AM196" s="21">
        <f t="shared" si="259"/>
        <v>32720.25</v>
      </c>
      <c r="AN196" s="22">
        <f t="shared" si="256"/>
        <v>5</v>
      </c>
      <c r="AO196" s="133">
        <v>1</v>
      </c>
    </row>
    <row r="197" spans="2:41" x14ac:dyDescent="0.35">
      <c r="B197" s="223"/>
      <c r="C197" s="24" t="s">
        <v>229</v>
      </c>
      <c r="D197" s="24">
        <v>720854</v>
      </c>
      <c r="E197" s="152">
        <f t="shared" si="243"/>
        <v>396469.7</v>
      </c>
      <c r="F197" s="17">
        <v>55</v>
      </c>
      <c r="G197" s="155">
        <f t="shared" si="244"/>
        <v>216256.19999999998</v>
      </c>
      <c r="H197" s="18">
        <v>30</v>
      </c>
      <c r="I197" s="157">
        <f t="shared" si="245"/>
        <v>72085.400000000009</v>
      </c>
      <c r="J197" s="19">
        <v>10</v>
      </c>
      <c r="K197" s="159">
        <f t="shared" si="246"/>
        <v>36042.700000000004</v>
      </c>
      <c r="L197" s="20">
        <v>5</v>
      </c>
      <c r="M197" s="21">
        <f t="shared" si="257"/>
        <v>108128.1</v>
      </c>
      <c r="N197" s="22">
        <f t="shared" si="174"/>
        <v>15</v>
      </c>
      <c r="O197" s="23">
        <v>2</v>
      </c>
      <c r="Q197" s="24">
        <v>720854</v>
      </c>
      <c r="R197" s="152">
        <f t="shared" si="247"/>
        <v>324384.3</v>
      </c>
      <c r="S197" s="17">
        <v>45</v>
      </c>
      <c r="T197" s="155">
        <f t="shared" si="248"/>
        <v>252298.9</v>
      </c>
      <c r="U197" s="18">
        <v>35</v>
      </c>
      <c r="V197" s="157">
        <f t="shared" si="249"/>
        <v>108128.09999999999</v>
      </c>
      <c r="W197" s="19">
        <v>15</v>
      </c>
      <c r="X197" s="159">
        <f t="shared" si="250"/>
        <v>36042.700000000004</v>
      </c>
      <c r="Y197" s="20">
        <v>5</v>
      </c>
      <c r="Z197" s="21">
        <f t="shared" si="258"/>
        <v>144170.79999999999</v>
      </c>
      <c r="AA197" s="22">
        <f t="shared" si="251"/>
        <v>20</v>
      </c>
      <c r="AB197" s="25">
        <v>3</v>
      </c>
      <c r="AD197" s="24">
        <v>720854</v>
      </c>
      <c r="AE197" s="152">
        <f t="shared" si="252"/>
        <v>396469.7</v>
      </c>
      <c r="AF197" s="17">
        <v>55</v>
      </c>
      <c r="AG197" s="155">
        <f t="shared" si="253"/>
        <v>252298.9</v>
      </c>
      <c r="AH197" s="18">
        <v>35</v>
      </c>
      <c r="AI197" s="157">
        <f t="shared" si="254"/>
        <v>36042.700000000004</v>
      </c>
      <c r="AJ197" s="19">
        <v>5</v>
      </c>
      <c r="AK197" s="159">
        <f t="shared" si="255"/>
        <v>36042.700000000004</v>
      </c>
      <c r="AL197" s="20">
        <v>5</v>
      </c>
      <c r="AM197" s="21">
        <f t="shared" si="259"/>
        <v>72085.400000000009</v>
      </c>
      <c r="AN197" s="22">
        <f t="shared" si="256"/>
        <v>10</v>
      </c>
      <c r="AO197" s="23">
        <v>2</v>
      </c>
    </row>
    <row r="198" spans="2:41" x14ac:dyDescent="0.35">
      <c r="B198" s="223"/>
      <c r="C198" s="24" t="s">
        <v>230</v>
      </c>
      <c r="D198" s="24">
        <v>342420</v>
      </c>
      <c r="E198" s="152">
        <f t="shared" si="243"/>
        <v>171210</v>
      </c>
      <c r="F198" s="47">
        <v>50</v>
      </c>
      <c r="G198" s="155">
        <f t="shared" si="244"/>
        <v>119846.99999999999</v>
      </c>
      <c r="H198" s="48">
        <v>35</v>
      </c>
      <c r="I198" s="157">
        <f t="shared" si="245"/>
        <v>34242</v>
      </c>
      <c r="J198" s="49">
        <v>10</v>
      </c>
      <c r="K198" s="159">
        <f t="shared" si="246"/>
        <v>17121</v>
      </c>
      <c r="L198" s="30">
        <v>5</v>
      </c>
      <c r="M198" s="50">
        <f t="shared" si="257"/>
        <v>51363</v>
      </c>
      <c r="N198" s="51">
        <f t="shared" si="174"/>
        <v>15</v>
      </c>
      <c r="O198" s="131">
        <v>2</v>
      </c>
      <c r="Q198" s="24">
        <v>342420</v>
      </c>
      <c r="R198" s="152">
        <f t="shared" si="247"/>
        <v>136968</v>
      </c>
      <c r="S198" s="47">
        <v>40</v>
      </c>
      <c r="T198" s="155">
        <f t="shared" si="248"/>
        <v>136968</v>
      </c>
      <c r="U198" s="48">
        <v>40</v>
      </c>
      <c r="V198" s="157">
        <f t="shared" si="249"/>
        <v>51363</v>
      </c>
      <c r="W198" s="49">
        <v>15</v>
      </c>
      <c r="X198" s="159">
        <f t="shared" si="250"/>
        <v>17121</v>
      </c>
      <c r="Y198" s="30">
        <v>5</v>
      </c>
      <c r="Z198" s="50">
        <f t="shared" si="258"/>
        <v>68484</v>
      </c>
      <c r="AA198" s="51">
        <f t="shared" si="251"/>
        <v>20</v>
      </c>
      <c r="AB198" s="25">
        <v>3</v>
      </c>
      <c r="AD198" s="24">
        <v>342420</v>
      </c>
      <c r="AE198" s="152">
        <f t="shared" si="252"/>
        <v>188331.00000000003</v>
      </c>
      <c r="AF198" s="47">
        <v>55</v>
      </c>
      <c r="AG198" s="155">
        <f t="shared" si="253"/>
        <v>119846.99999999999</v>
      </c>
      <c r="AH198" s="48">
        <v>35</v>
      </c>
      <c r="AI198" s="157">
        <f t="shared" si="254"/>
        <v>17121</v>
      </c>
      <c r="AJ198" s="49">
        <v>5</v>
      </c>
      <c r="AK198" s="159">
        <f t="shared" si="255"/>
        <v>17121</v>
      </c>
      <c r="AL198" s="30">
        <v>5</v>
      </c>
      <c r="AM198" s="50">
        <f t="shared" si="259"/>
        <v>34242</v>
      </c>
      <c r="AN198" s="51">
        <f t="shared" si="256"/>
        <v>10</v>
      </c>
      <c r="AO198" s="131">
        <v>2</v>
      </c>
    </row>
    <row r="199" spans="2:41" ht="15" thickBot="1" x14ac:dyDescent="0.4">
      <c r="B199" s="224"/>
      <c r="C199" s="54" t="s">
        <v>15</v>
      </c>
      <c r="D199" s="95">
        <f>SUM(D191:D198)</f>
        <v>5495224</v>
      </c>
      <c r="E199" s="79">
        <f>SUM(E191:E198)</f>
        <v>3736260.65</v>
      </c>
      <c r="F199" s="96">
        <f>E199/D199*100</f>
        <v>67.991052776010591</v>
      </c>
      <c r="G199" s="80">
        <f>SUM(G191:G198)</f>
        <v>1250708.0999999999</v>
      </c>
      <c r="H199" s="97">
        <f>G199/D199*100</f>
        <v>22.759911151938482</v>
      </c>
      <c r="I199" s="81">
        <f>SUM(I191:I198)</f>
        <v>353599.2</v>
      </c>
      <c r="J199" s="98">
        <f>I199/D199*100</f>
        <v>6.4346639918591126</v>
      </c>
      <c r="K199" s="82">
        <f>SUM(K191:K198)</f>
        <v>154656.05000000002</v>
      </c>
      <c r="L199" s="99">
        <f>K199/D199*100</f>
        <v>2.8143720801918177</v>
      </c>
      <c r="M199" s="83">
        <f>SUM(M191:M198)</f>
        <v>508255.25</v>
      </c>
      <c r="N199" s="100">
        <f>M199/D199*100</f>
        <v>9.249036072050929</v>
      </c>
      <c r="O199" s="73"/>
      <c r="Q199" s="95">
        <f>SUM(Q191:Q198)</f>
        <v>5495224</v>
      </c>
      <c r="R199" s="79">
        <f>SUM(R191:R198)</f>
        <v>2906004.05</v>
      </c>
      <c r="S199" s="96">
        <f>R199/Q199*100</f>
        <v>52.882358389758089</v>
      </c>
      <c r="T199" s="80">
        <f>SUM(T191:T198)</f>
        <v>1686098.3499999999</v>
      </c>
      <c r="U199" s="97">
        <f>T199/Q199*100</f>
        <v>30.682977618382797</v>
      </c>
      <c r="V199" s="81">
        <f>SUM(V191:V198)</f>
        <v>628360.4</v>
      </c>
      <c r="W199" s="98">
        <f>V199/Q199*100</f>
        <v>11.434663991859113</v>
      </c>
      <c r="X199" s="82">
        <f>SUM(X191:X198)</f>
        <v>274761.2</v>
      </c>
      <c r="Y199" s="99">
        <f>X199/Q199*100</f>
        <v>5</v>
      </c>
      <c r="Z199" s="83">
        <f>SUM(Z191:Z198)</f>
        <v>903121.60000000009</v>
      </c>
      <c r="AA199" s="100">
        <f>Z199/Q199*100</f>
        <v>16.434663991859114</v>
      </c>
      <c r="AB199" s="73"/>
      <c r="AD199" s="95">
        <f>SUM(AD191:AD198)</f>
        <v>5495224</v>
      </c>
      <c r="AE199" s="79">
        <f>SUM(AE191:AE198)</f>
        <v>4068619</v>
      </c>
      <c r="AF199" s="96">
        <f>AE199/AD199*100</f>
        <v>74.039183844007084</v>
      </c>
      <c r="AG199" s="80">
        <f>SUM(AG191:AG198)</f>
        <v>1029908.0000000001</v>
      </c>
      <c r="AH199" s="97">
        <f>AG199/AD199*100</f>
        <v>18.741874762521057</v>
      </c>
      <c r="AI199" s="81">
        <f>SUM(AI191:AI198)</f>
        <v>274761.2</v>
      </c>
      <c r="AJ199" s="98">
        <f>AI199/AD199*100</f>
        <v>5</v>
      </c>
      <c r="AK199" s="82">
        <f>SUM(AK191:AK198)</f>
        <v>121935.80000000002</v>
      </c>
      <c r="AL199" s="99">
        <f>AK199/AD199*100</f>
        <v>2.2189413934718587</v>
      </c>
      <c r="AM199" s="83">
        <f>SUM(AM191:AM198)</f>
        <v>396697</v>
      </c>
      <c r="AN199" s="100">
        <f>AM199/AD199*100</f>
        <v>7.2189413934718587</v>
      </c>
      <c r="AO199" s="73"/>
    </row>
    <row r="200" spans="2:41" x14ac:dyDescent="0.35">
      <c r="B200" s="223" t="s">
        <v>54</v>
      </c>
      <c r="C200" s="85" t="s">
        <v>231</v>
      </c>
      <c r="D200" s="85">
        <v>115321</v>
      </c>
      <c r="E200" s="152">
        <f t="shared" ref="E200:E206" si="260">F200/100*D200</f>
        <v>74958.650000000009</v>
      </c>
      <c r="F200" s="67">
        <v>65</v>
      </c>
      <c r="G200" s="155">
        <f t="shared" ref="G200:G206" si="261">H200/100*D200</f>
        <v>34596.299999999996</v>
      </c>
      <c r="H200" s="68">
        <v>30</v>
      </c>
      <c r="I200" s="157">
        <f t="shared" ref="I200:I206" si="262">J200/100*D200</f>
        <v>5766.05</v>
      </c>
      <c r="J200" s="69">
        <v>5</v>
      </c>
      <c r="K200" s="159">
        <f t="shared" ref="K200:K206" si="263">L200/100*D200</f>
        <v>0</v>
      </c>
      <c r="L200" s="70">
        <v>0</v>
      </c>
      <c r="M200" s="139">
        <f>I200+K200</f>
        <v>5766.05</v>
      </c>
      <c r="N200" s="72">
        <f t="shared" si="174"/>
        <v>5</v>
      </c>
      <c r="O200" s="101">
        <v>2</v>
      </c>
      <c r="Q200" s="85">
        <v>115321</v>
      </c>
      <c r="R200" s="152">
        <f t="shared" ref="R200:R206" si="264">S200/100*Q200</f>
        <v>57660.5</v>
      </c>
      <c r="S200" s="67">
        <v>50</v>
      </c>
      <c r="T200" s="155">
        <f t="shared" ref="T200:T206" si="265">U200/100*Q200</f>
        <v>46128.4</v>
      </c>
      <c r="U200" s="68">
        <v>40</v>
      </c>
      <c r="V200" s="157">
        <f t="shared" ref="V200:V206" si="266">W200/100*Q200</f>
        <v>11532.1</v>
      </c>
      <c r="W200" s="69">
        <v>10</v>
      </c>
      <c r="X200" s="159">
        <f t="shared" ref="X200:X206" si="267">Y200/100*Q200</f>
        <v>0</v>
      </c>
      <c r="Y200" s="70">
        <v>0</v>
      </c>
      <c r="Z200" s="139">
        <f>V200+X200</f>
        <v>11532.1</v>
      </c>
      <c r="AA200" s="72">
        <f t="shared" ref="AA200:AA206" si="268">Y200+W200</f>
        <v>10</v>
      </c>
      <c r="AB200" s="101">
        <v>2</v>
      </c>
      <c r="AD200" s="85">
        <v>115321</v>
      </c>
      <c r="AE200" s="152">
        <f t="shared" ref="AE200:AE206" si="269">AF200/100*AD200</f>
        <v>69192.599999999991</v>
      </c>
      <c r="AF200" s="67">
        <v>60</v>
      </c>
      <c r="AG200" s="155">
        <f t="shared" ref="AG200:AG206" si="270">AH200/100*AD200</f>
        <v>40362.35</v>
      </c>
      <c r="AH200" s="68">
        <v>35</v>
      </c>
      <c r="AI200" s="157">
        <f t="shared" ref="AI200:AI206" si="271">AJ200/100*AD200</f>
        <v>5766.05</v>
      </c>
      <c r="AJ200" s="69">
        <v>5</v>
      </c>
      <c r="AK200" s="159">
        <f t="shared" ref="AK200:AK206" si="272">AL200/100*AD200</f>
        <v>0</v>
      </c>
      <c r="AL200" s="70">
        <v>0</v>
      </c>
      <c r="AM200" s="139">
        <f>AI200+AK200</f>
        <v>5766.05</v>
      </c>
      <c r="AN200" s="72">
        <f t="shared" ref="AN200:AN206" si="273">AL200+AJ200</f>
        <v>5</v>
      </c>
      <c r="AO200" s="101">
        <v>2</v>
      </c>
    </row>
    <row r="201" spans="2:41" x14ac:dyDescent="0.35">
      <c r="B201" s="223"/>
      <c r="C201" s="24" t="s">
        <v>232</v>
      </c>
      <c r="D201" s="24">
        <v>408702</v>
      </c>
      <c r="E201" s="152">
        <f t="shared" si="260"/>
        <v>245221.19999999998</v>
      </c>
      <c r="F201" s="17">
        <v>60</v>
      </c>
      <c r="G201" s="155">
        <f t="shared" si="261"/>
        <v>122610.59999999999</v>
      </c>
      <c r="H201" s="18">
        <v>30</v>
      </c>
      <c r="I201" s="157">
        <f t="shared" si="262"/>
        <v>20435.100000000002</v>
      </c>
      <c r="J201" s="19">
        <v>5</v>
      </c>
      <c r="K201" s="159">
        <f t="shared" si="263"/>
        <v>20435.100000000002</v>
      </c>
      <c r="L201" s="20">
        <v>5</v>
      </c>
      <c r="M201" s="89">
        <f t="shared" ref="M201:M206" si="274">I201+K201</f>
        <v>40870.200000000004</v>
      </c>
      <c r="N201" s="22">
        <f t="shared" si="174"/>
        <v>10</v>
      </c>
      <c r="O201" s="23">
        <v>2</v>
      </c>
      <c r="Q201" s="24">
        <v>408702</v>
      </c>
      <c r="R201" s="152">
        <f t="shared" si="264"/>
        <v>204351</v>
      </c>
      <c r="S201" s="17">
        <v>50</v>
      </c>
      <c r="T201" s="155">
        <f t="shared" si="265"/>
        <v>143045.69999999998</v>
      </c>
      <c r="U201" s="18">
        <v>35</v>
      </c>
      <c r="V201" s="157">
        <f t="shared" si="266"/>
        <v>40870.200000000004</v>
      </c>
      <c r="W201" s="19">
        <v>10</v>
      </c>
      <c r="X201" s="159">
        <f t="shared" si="267"/>
        <v>20435.100000000002</v>
      </c>
      <c r="Y201" s="20">
        <v>5</v>
      </c>
      <c r="Z201" s="89">
        <f t="shared" ref="Z201:Z206" si="275">V201+X201</f>
        <v>61305.3</v>
      </c>
      <c r="AA201" s="22">
        <f t="shared" si="268"/>
        <v>15</v>
      </c>
      <c r="AB201" s="23">
        <v>2</v>
      </c>
      <c r="AD201" s="24">
        <v>408702</v>
      </c>
      <c r="AE201" s="152">
        <f t="shared" si="269"/>
        <v>224786.1</v>
      </c>
      <c r="AF201" s="17">
        <v>55</v>
      </c>
      <c r="AG201" s="155">
        <f t="shared" si="270"/>
        <v>143045.69999999998</v>
      </c>
      <c r="AH201" s="18">
        <v>35</v>
      </c>
      <c r="AI201" s="157">
        <f t="shared" si="271"/>
        <v>40870.200000000004</v>
      </c>
      <c r="AJ201" s="19">
        <v>10</v>
      </c>
      <c r="AK201" s="159">
        <f t="shared" si="272"/>
        <v>0</v>
      </c>
      <c r="AL201" s="20">
        <v>0</v>
      </c>
      <c r="AM201" s="89">
        <f t="shared" ref="AM201:AM206" si="276">AI201+AK201</f>
        <v>40870.200000000004</v>
      </c>
      <c r="AN201" s="22">
        <f t="shared" si="273"/>
        <v>10</v>
      </c>
      <c r="AO201" s="23">
        <v>2</v>
      </c>
    </row>
    <row r="202" spans="2:41" x14ac:dyDescent="0.35">
      <c r="B202" s="223"/>
      <c r="C202" s="24" t="s">
        <v>233</v>
      </c>
      <c r="D202" s="24">
        <v>68783</v>
      </c>
      <c r="E202" s="152">
        <f t="shared" si="260"/>
        <v>37830.65</v>
      </c>
      <c r="F202" s="17">
        <v>55</v>
      </c>
      <c r="G202" s="155">
        <f t="shared" si="261"/>
        <v>27513.200000000001</v>
      </c>
      <c r="H202" s="18">
        <v>40</v>
      </c>
      <c r="I202" s="157">
        <f t="shared" si="262"/>
        <v>3439.15</v>
      </c>
      <c r="J202" s="19">
        <v>5</v>
      </c>
      <c r="K202" s="159">
        <f t="shared" si="263"/>
        <v>0</v>
      </c>
      <c r="L202" s="20">
        <v>0</v>
      </c>
      <c r="M202" s="138">
        <f t="shared" si="274"/>
        <v>3439.15</v>
      </c>
      <c r="N202" s="22">
        <f t="shared" si="174"/>
        <v>5</v>
      </c>
      <c r="O202" s="23">
        <v>2</v>
      </c>
      <c r="Q202" s="24">
        <v>68783</v>
      </c>
      <c r="R202" s="152">
        <f t="shared" si="264"/>
        <v>34391.5</v>
      </c>
      <c r="S202" s="17">
        <v>50</v>
      </c>
      <c r="T202" s="155">
        <f t="shared" si="265"/>
        <v>27513.200000000001</v>
      </c>
      <c r="U202" s="18">
        <v>40</v>
      </c>
      <c r="V202" s="157">
        <f t="shared" si="266"/>
        <v>6878.3</v>
      </c>
      <c r="W202" s="19">
        <v>10</v>
      </c>
      <c r="X202" s="159">
        <f t="shared" si="267"/>
        <v>0</v>
      </c>
      <c r="Y202" s="20">
        <v>0</v>
      </c>
      <c r="Z202" s="138">
        <f t="shared" si="275"/>
        <v>6878.3</v>
      </c>
      <c r="AA202" s="22">
        <f t="shared" si="268"/>
        <v>10</v>
      </c>
      <c r="AB202" s="23">
        <v>2</v>
      </c>
      <c r="AD202" s="24">
        <v>68783</v>
      </c>
      <c r="AE202" s="152">
        <f t="shared" si="269"/>
        <v>37830.65</v>
      </c>
      <c r="AF202" s="17">
        <v>55</v>
      </c>
      <c r="AG202" s="155">
        <f t="shared" si="270"/>
        <v>24074.05</v>
      </c>
      <c r="AH202" s="18">
        <v>35</v>
      </c>
      <c r="AI202" s="157">
        <f t="shared" si="271"/>
        <v>6878.3</v>
      </c>
      <c r="AJ202" s="19">
        <v>10</v>
      </c>
      <c r="AK202" s="159">
        <f t="shared" si="272"/>
        <v>0</v>
      </c>
      <c r="AL202" s="20">
        <v>0</v>
      </c>
      <c r="AM202" s="138">
        <f t="shared" si="276"/>
        <v>6878.3</v>
      </c>
      <c r="AN202" s="22">
        <f t="shared" si="273"/>
        <v>10</v>
      </c>
      <c r="AO202" s="23">
        <v>2</v>
      </c>
    </row>
    <row r="203" spans="2:41" x14ac:dyDescent="0.35">
      <c r="B203" s="223"/>
      <c r="C203" s="24" t="s">
        <v>234</v>
      </c>
      <c r="D203" s="24">
        <v>218468</v>
      </c>
      <c r="E203" s="152">
        <f t="shared" si="260"/>
        <v>131080.79999999999</v>
      </c>
      <c r="F203" s="17">
        <v>60</v>
      </c>
      <c r="G203" s="155">
        <f t="shared" si="261"/>
        <v>65540.399999999994</v>
      </c>
      <c r="H203" s="18">
        <v>30</v>
      </c>
      <c r="I203" s="157">
        <f t="shared" si="262"/>
        <v>10923.400000000001</v>
      </c>
      <c r="J203" s="19">
        <v>5</v>
      </c>
      <c r="K203" s="159">
        <f t="shared" si="263"/>
        <v>10923.400000000001</v>
      </c>
      <c r="L203" s="20">
        <v>5</v>
      </c>
      <c r="M203" s="138">
        <f t="shared" si="274"/>
        <v>21846.800000000003</v>
      </c>
      <c r="N203" s="22">
        <f t="shared" si="174"/>
        <v>10</v>
      </c>
      <c r="O203" s="23">
        <v>2</v>
      </c>
      <c r="Q203" s="24">
        <v>218468</v>
      </c>
      <c r="R203" s="152">
        <f t="shared" si="264"/>
        <v>109234</v>
      </c>
      <c r="S203" s="17">
        <v>50</v>
      </c>
      <c r="T203" s="155">
        <f t="shared" si="265"/>
        <v>76463.799999999988</v>
      </c>
      <c r="U203" s="18">
        <v>35</v>
      </c>
      <c r="V203" s="157">
        <f t="shared" si="266"/>
        <v>21846.800000000003</v>
      </c>
      <c r="W203" s="19">
        <v>10</v>
      </c>
      <c r="X203" s="159">
        <f t="shared" si="267"/>
        <v>10923.400000000001</v>
      </c>
      <c r="Y203" s="20">
        <v>5</v>
      </c>
      <c r="Z203" s="138">
        <f t="shared" si="275"/>
        <v>32770.200000000004</v>
      </c>
      <c r="AA203" s="22">
        <f t="shared" si="268"/>
        <v>15</v>
      </c>
      <c r="AB203" s="23">
        <v>2</v>
      </c>
      <c r="AD203" s="24">
        <v>218468</v>
      </c>
      <c r="AE203" s="152">
        <f t="shared" si="269"/>
        <v>109234</v>
      </c>
      <c r="AF203" s="17">
        <v>50</v>
      </c>
      <c r="AG203" s="155">
        <f t="shared" si="270"/>
        <v>87387.200000000012</v>
      </c>
      <c r="AH203" s="18">
        <v>40</v>
      </c>
      <c r="AI203" s="157">
        <f t="shared" si="271"/>
        <v>21846.800000000003</v>
      </c>
      <c r="AJ203" s="19">
        <v>10</v>
      </c>
      <c r="AK203" s="159">
        <f t="shared" si="272"/>
        <v>0</v>
      </c>
      <c r="AL203" s="20">
        <v>0</v>
      </c>
      <c r="AM203" s="138">
        <f t="shared" si="276"/>
        <v>21846.800000000003</v>
      </c>
      <c r="AN203" s="22">
        <f t="shared" si="273"/>
        <v>10</v>
      </c>
      <c r="AO203" s="23">
        <v>2</v>
      </c>
    </row>
    <row r="204" spans="2:41" x14ac:dyDescent="0.35">
      <c r="B204" s="223"/>
      <c r="C204" s="24" t="s">
        <v>55</v>
      </c>
      <c r="D204" s="24">
        <v>193581</v>
      </c>
      <c r="E204" s="152">
        <f t="shared" si="260"/>
        <v>125827.65000000001</v>
      </c>
      <c r="F204" s="17">
        <v>65</v>
      </c>
      <c r="G204" s="155">
        <f t="shared" si="261"/>
        <v>58074.299999999996</v>
      </c>
      <c r="H204" s="18">
        <v>30</v>
      </c>
      <c r="I204" s="157">
        <f t="shared" si="262"/>
        <v>9679.0500000000011</v>
      </c>
      <c r="J204" s="19">
        <v>5</v>
      </c>
      <c r="K204" s="159">
        <f t="shared" si="263"/>
        <v>0</v>
      </c>
      <c r="L204" s="20">
        <v>0</v>
      </c>
      <c r="M204" s="138">
        <f t="shared" si="274"/>
        <v>9679.0500000000011</v>
      </c>
      <c r="N204" s="22">
        <f t="shared" si="174"/>
        <v>5</v>
      </c>
      <c r="O204" s="23">
        <v>2</v>
      </c>
      <c r="Q204" s="24">
        <v>193581</v>
      </c>
      <c r="R204" s="152">
        <f t="shared" si="264"/>
        <v>106469.55</v>
      </c>
      <c r="S204" s="17">
        <v>55</v>
      </c>
      <c r="T204" s="155">
        <f t="shared" si="265"/>
        <v>67753.349999999991</v>
      </c>
      <c r="U204" s="18">
        <v>35</v>
      </c>
      <c r="V204" s="157">
        <f t="shared" si="266"/>
        <v>19358.100000000002</v>
      </c>
      <c r="W204" s="19">
        <v>10</v>
      </c>
      <c r="X204" s="159">
        <f t="shared" si="267"/>
        <v>0</v>
      </c>
      <c r="Y204" s="20">
        <v>0</v>
      </c>
      <c r="Z204" s="138">
        <f t="shared" si="275"/>
        <v>19358.100000000002</v>
      </c>
      <c r="AA204" s="22">
        <f t="shared" si="268"/>
        <v>10</v>
      </c>
      <c r="AB204" s="23">
        <v>2</v>
      </c>
      <c r="AD204" s="24">
        <v>193581</v>
      </c>
      <c r="AE204" s="152">
        <f t="shared" si="269"/>
        <v>116148.59999999999</v>
      </c>
      <c r="AF204" s="17">
        <v>60</v>
      </c>
      <c r="AG204" s="155">
        <f t="shared" si="270"/>
        <v>67753.349999999991</v>
      </c>
      <c r="AH204" s="18">
        <v>35</v>
      </c>
      <c r="AI204" s="157">
        <f t="shared" si="271"/>
        <v>9679.0500000000011</v>
      </c>
      <c r="AJ204" s="19">
        <v>5</v>
      </c>
      <c r="AK204" s="159">
        <f t="shared" si="272"/>
        <v>0</v>
      </c>
      <c r="AL204" s="20">
        <v>0</v>
      </c>
      <c r="AM204" s="138">
        <f t="shared" si="276"/>
        <v>9679.0500000000011</v>
      </c>
      <c r="AN204" s="22">
        <f t="shared" si="273"/>
        <v>5</v>
      </c>
      <c r="AO204" s="23">
        <v>2</v>
      </c>
    </row>
    <row r="205" spans="2:41" x14ac:dyDescent="0.35">
      <c r="B205" s="223"/>
      <c r="C205" s="24" t="s">
        <v>235</v>
      </c>
      <c r="D205" s="24">
        <v>219171</v>
      </c>
      <c r="E205" s="152">
        <f t="shared" si="260"/>
        <v>153419.69999999998</v>
      </c>
      <c r="F205" s="17">
        <v>70</v>
      </c>
      <c r="G205" s="155">
        <f t="shared" si="261"/>
        <v>54792.75</v>
      </c>
      <c r="H205" s="18">
        <v>25</v>
      </c>
      <c r="I205" s="157">
        <f t="shared" si="262"/>
        <v>10958.550000000001</v>
      </c>
      <c r="J205" s="19">
        <v>5</v>
      </c>
      <c r="K205" s="159">
        <f t="shared" si="263"/>
        <v>0</v>
      </c>
      <c r="L205" s="20">
        <v>0</v>
      </c>
      <c r="M205" s="138">
        <f t="shared" si="274"/>
        <v>10958.550000000001</v>
      </c>
      <c r="N205" s="22">
        <f t="shared" si="174"/>
        <v>5</v>
      </c>
      <c r="O205" s="23">
        <v>2</v>
      </c>
      <c r="Q205" s="24">
        <v>219171</v>
      </c>
      <c r="R205" s="152">
        <f t="shared" si="264"/>
        <v>131502.6</v>
      </c>
      <c r="S205" s="17">
        <v>60</v>
      </c>
      <c r="T205" s="155">
        <f t="shared" si="265"/>
        <v>65751.3</v>
      </c>
      <c r="U205" s="18">
        <v>30</v>
      </c>
      <c r="V205" s="157">
        <f t="shared" si="266"/>
        <v>21917.100000000002</v>
      </c>
      <c r="W205" s="19">
        <v>10</v>
      </c>
      <c r="X205" s="159">
        <f t="shared" si="267"/>
        <v>0</v>
      </c>
      <c r="Y205" s="20">
        <v>0</v>
      </c>
      <c r="Z205" s="138">
        <f t="shared" si="275"/>
        <v>21917.100000000002</v>
      </c>
      <c r="AA205" s="22">
        <f t="shared" si="268"/>
        <v>10</v>
      </c>
      <c r="AB205" s="23">
        <v>2</v>
      </c>
      <c r="AD205" s="24">
        <v>219171</v>
      </c>
      <c r="AE205" s="152">
        <f t="shared" si="269"/>
        <v>131502.6</v>
      </c>
      <c r="AF205" s="17">
        <v>60</v>
      </c>
      <c r="AG205" s="155">
        <f t="shared" si="270"/>
        <v>76709.849999999991</v>
      </c>
      <c r="AH205" s="18">
        <v>35</v>
      </c>
      <c r="AI205" s="157">
        <f t="shared" si="271"/>
        <v>10958.550000000001</v>
      </c>
      <c r="AJ205" s="19">
        <v>5</v>
      </c>
      <c r="AK205" s="159">
        <f t="shared" si="272"/>
        <v>0</v>
      </c>
      <c r="AL205" s="20">
        <v>0</v>
      </c>
      <c r="AM205" s="138">
        <f t="shared" si="276"/>
        <v>10958.550000000001</v>
      </c>
      <c r="AN205" s="22">
        <f t="shared" si="273"/>
        <v>5</v>
      </c>
      <c r="AO205" s="23">
        <v>2</v>
      </c>
    </row>
    <row r="206" spans="2:41" x14ac:dyDescent="0.35">
      <c r="B206" s="223"/>
      <c r="C206" s="24" t="s">
        <v>56</v>
      </c>
      <c r="D206" s="24">
        <v>387556</v>
      </c>
      <c r="E206" s="152">
        <f t="shared" si="260"/>
        <v>251911.4</v>
      </c>
      <c r="F206" s="47">
        <v>65</v>
      </c>
      <c r="G206" s="155">
        <f t="shared" si="261"/>
        <v>116266.8</v>
      </c>
      <c r="H206" s="48">
        <v>30</v>
      </c>
      <c r="I206" s="157">
        <f t="shared" si="262"/>
        <v>19377.8</v>
      </c>
      <c r="J206" s="49">
        <v>5</v>
      </c>
      <c r="K206" s="159">
        <f t="shared" si="263"/>
        <v>0</v>
      </c>
      <c r="L206" s="30">
        <v>0</v>
      </c>
      <c r="M206" s="138">
        <f t="shared" si="274"/>
        <v>19377.8</v>
      </c>
      <c r="N206" s="51">
        <f t="shared" si="174"/>
        <v>5</v>
      </c>
      <c r="O206" s="53">
        <v>2</v>
      </c>
      <c r="Q206" s="24">
        <v>387556</v>
      </c>
      <c r="R206" s="152">
        <f t="shared" si="264"/>
        <v>213155.80000000002</v>
      </c>
      <c r="S206" s="47">
        <v>55</v>
      </c>
      <c r="T206" s="155">
        <f t="shared" si="265"/>
        <v>135644.6</v>
      </c>
      <c r="U206" s="48">
        <v>35</v>
      </c>
      <c r="V206" s="157">
        <f t="shared" si="266"/>
        <v>38755.599999999999</v>
      </c>
      <c r="W206" s="49">
        <v>10</v>
      </c>
      <c r="X206" s="159">
        <f t="shared" si="267"/>
        <v>0</v>
      </c>
      <c r="Y206" s="30">
        <v>0</v>
      </c>
      <c r="Z206" s="138">
        <f t="shared" si="275"/>
        <v>38755.599999999999</v>
      </c>
      <c r="AA206" s="51">
        <f t="shared" si="268"/>
        <v>10</v>
      </c>
      <c r="AB206" s="53">
        <v>2</v>
      </c>
      <c r="AD206" s="24">
        <v>387556</v>
      </c>
      <c r="AE206" s="152">
        <f t="shared" si="269"/>
        <v>232533.6</v>
      </c>
      <c r="AF206" s="47">
        <v>60</v>
      </c>
      <c r="AG206" s="155">
        <f t="shared" si="270"/>
        <v>135644.6</v>
      </c>
      <c r="AH206" s="48">
        <v>35</v>
      </c>
      <c r="AI206" s="157">
        <f t="shared" si="271"/>
        <v>19377.8</v>
      </c>
      <c r="AJ206" s="49">
        <v>5</v>
      </c>
      <c r="AK206" s="159">
        <f t="shared" si="272"/>
        <v>0</v>
      </c>
      <c r="AL206" s="30">
        <v>0</v>
      </c>
      <c r="AM206" s="138">
        <f t="shared" si="276"/>
        <v>19377.8</v>
      </c>
      <c r="AN206" s="51">
        <f t="shared" si="273"/>
        <v>5</v>
      </c>
      <c r="AO206" s="53">
        <v>2</v>
      </c>
    </row>
    <row r="207" spans="2:41" ht="15" thickBot="1" x14ac:dyDescent="0.4">
      <c r="B207" s="224"/>
      <c r="C207" s="54" t="s">
        <v>15</v>
      </c>
      <c r="D207" s="95">
        <f>SUM(D200:D206)</f>
        <v>1611582</v>
      </c>
      <c r="E207" s="102">
        <f>SUM(E200:E206)</f>
        <v>1020250.0499999999</v>
      </c>
      <c r="F207" s="96">
        <f>E207/D207*100</f>
        <v>63.307361958622025</v>
      </c>
      <c r="G207" s="80">
        <f>SUM(G200:G206)</f>
        <v>479394.35</v>
      </c>
      <c r="H207" s="97">
        <f>G207/D207*100</f>
        <v>29.746817102697843</v>
      </c>
      <c r="I207" s="81">
        <f>SUM(I200:I206)</f>
        <v>80579.100000000006</v>
      </c>
      <c r="J207" s="98">
        <f>I207/D207*100</f>
        <v>5</v>
      </c>
      <c r="K207" s="82">
        <f>SUM(K200:K206)</f>
        <v>31358.500000000004</v>
      </c>
      <c r="L207" s="99">
        <f>K207/D207*100</f>
        <v>1.9458209386801293</v>
      </c>
      <c r="M207" s="83">
        <f>SUM(M200:M206)</f>
        <v>111937.60000000002</v>
      </c>
      <c r="N207" s="100">
        <f>M207/D207*100</f>
        <v>6.9458209386801304</v>
      </c>
      <c r="O207" s="106"/>
      <c r="Q207" s="95">
        <f>SUM(Q200:Q206)</f>
        <v>1611582</v>
      </c>
      <c r="R207" s="102">
        <f>SUM(R200:R206)</f>
        <v>856764.95000000007</v>
      </c>
      <c r="S207" s="96">
        <f>R207/Q207*100</f>
        <v>53.162975883324592</v>
      </c>
      <c r="T207" s="80">
        <f>SUM(T200:T206)</f>
        <v>562300.35</v>
      </c>
      <c r="U207" s="97">
        <f>T207/Q207*100</f>
        <v>34.891203177995287</v>
      </c>
      <c r="V207" s="81">
        <f>SUM(V200:V206)</f>
        <v>161158.20000000001</v>
      </c>
      <c r="W207" s="98">
        <f>V207/Q207*100</f>
        <v>10</v>
      </c>
      <c r="X207" s="82">
        <f>SUM(X200:X206)</f>
        <v>31358.500000000004</v>
      </c>
      <c r="Y207" s="99">
        <f>X207/Q207*100</f>
        <v>1.9458209386801293</v>
      </c>
      <c r="Z207" s="83">
        <f>SUM(Z200:Z206)</f>
        <v>192516.70000000004</v>
      </c>
      <c r="AA207" s="100">
        <f>Z207/Q207*100</f>
        <v>11.945820938680132</v>
      </c>
      <c r="AB207" s="106"/>
      <c r="AD207" s="95">
        <f>SUM(AD200:AD206)</f>
        <v>1611582</v>
      </c>
      <c r="AE207" s="102">
        <f>SUM(AE200:AE206)</f>
        <v>921228.15</v>
      </c>
      <c r="AF207" s="96">
        <f>AE207/AD207*100</f>
        <v>57.162970919258214</v>
      </c>
      <c r="AG207" s="80">
        <f>SUM(AG200:AG206)</f>
        <v>574977.1</v>
      </c>
      <c r="AH207" s="97">
        <f>AG207/AD207*100</f>
        <v>35.67780603158883</v>
      </c>
      <c r="AI207" s="81">
        <f>SUM(AI200:AI206)</f>
        <v>115376.75000000001</v>
      </c>
      <c r="AJ207" s="98">
        <f>AI207/AD207*100</f>
        <v>7.1592230491529447</v>
      </c>
      <c r="AK207" s="82">
        <f>SUM(AK200:AK206)</f>
        <v>0</v>
      </c>
      <c r="AL207" s="99">
        <f>AK207/AD207*100</f>
        <v>0</v>
      </c>
      <c r="AM207" s="83">
        <f>SUM(AM200:AM206)</f>
        <v>115376.75000000001</v>
      </c>
      <c r="AN207" s="100">
        <f>AM207/AD207*100</f>
        <v>7.1592230491529447</v>
      </c>
      <c r="AO207" s="106"/>
    </row>
    <row r="208" spans="2:41" ht="18.5" x14ac:dyDescent="0.45">
      <c r="B208" s="229"/>
      <c r="C208" s="230"/>
      <c r="D208" s="103">
        <f>SUM(D20,D42,D51,D61,D71,D83,D94,D102,D111,D120,D135,D153,D166,D174,D182,D190,D199,D207)</f>
        <v>46568824.120000005</v>
      </c>
      <c r="E208" s="103">
        <f>SUM(E20,E42,E51,E61,E71,E83,E94,E102,E111,E120,E135,E153,E166,E174,E182,E190,E199,E207)</f>
        <v>24459652.282499999</v>
      </c>
      <c r="F208" s="104">
        <f>E208/D208*100</f>
        <v>52.523663082992179</v>
      </c>
      <c r="G208" s="103">
        <f>SUM(G20,G42,G51,G61,G71,G83,G94,G102,G111,G120,G135,G153,G166,G174,G182,G190,G199,G207)</f>
        <v>14810898.941999998</v>
      </c>
      <c r="H208" s="104">
        <f>G208/D208*100</f>
        <v>31.804322359170612</v>
      </c>
      <c r="I208" s="103">
        <f>SUM(I20,I42,I51,I61,I71,I83,I94,I102,I111,I120,I135,I153,I166,I174,I182,I190,I199,I207)</f>
        <v>5457112.818</v>
      </c>
      <c r="J208" s="104">
        <f>I208/D208*100</f>
        <v>11.718382246324152</v>
      </c>
      <c r="K208" s="103">
        <f>SUM(K20,K42,K51,K61,K71,K83,K94,K102,K111,K120,K135,K153,K166,K174,K182,K190,K199,K207)</f>
        <v>1841160.0775000004</v>
      </c>
      <c r="L208" s="104">
        <f>K208/D208*100</f>
        <v>3.9536323115130445</v>
      </c>
      <c r="M208" s="103">
        <f>SUM(M20,M42,M51,M61,M71,M83,M94,M102,M111,M120,M135,M153,M166,M174,M182,M190,M199,M207)</f>
        <v>7298272.8954999996</v>
      </c>
      <c r="N208" s="104">
        <f>J208+L208</f>
        <v>15.672014557837198</v>
      </c>
      <c r="Q208" s="103">
        <f>SUM(Q20,Q42,Q51,Q61,Q71,Q83,Q94,Q102,Q111,Q120,Q135,Q153,Q166,Q174,Q182,Q190,Q199,Q207)</f>
        <v>46568824.120000005</v>
      </c>
      <c r="R208" s="103">
        <f>SUM(R20,R42,R51,R61,R71,R83,R94,R102,R111,R120,R135,R153,R166,R174,R182,R190,R199,R207)</f>
        <v>20273467.171500001</v>
      </c>
      <c r="S208" s="104">
        <f>R208/Q208*100</f>
        <v>43.534419334399978</v>
      </c>
      <c r="T208" s="103">
        <f>SUM(T20,T42,T51,T61,T71,T83,T94,T102,T111,T120,T135,T153,T166,T174,T182,T190,T199,T207)</f>
        <v>16525735.974499999</v>
      </c>
      <c r="U208" s="104">
        <f>T208/Q208*100</f>
        <v>35.486693698591068</v>
      </c>
      <c r="V208" s="103">
        <f>SUM(V20,V42,V51,V61,V71,V83,V94,V102,V111,V120,V135,V153,V166,V174,V182,V190,V199,V207)</f>
        <v>7072837.7179999994</v>
      </c>
      <c r="W208" s="104">
        <f>V208/Q208*100</f>
        <v>15.187924221093684</v>
      </c>
      <c r="X208" s="103">
        <f>SUM(X20,X42,X51,X61,X71,X83,X94,X102,X111,X120,X135,X153,X166,X174,X182,X190,X199,X207)</f>
        <v>2696783.2560000005</v>
      </c>
      <c r="Y208" s="104">
        <f>X208/Q208*100</f>
        <v>5.7909627459152606</v>
      </c>
      <c r="Z208" s="103">
        <f>SUM(Z20,Z42,Z51,Z61,Z71,Z83,Z94,Z102,Z111,Z120,Z135,Z153,Z166,Z174,Z182,Z190,Z199,Z207)</f>
        <v>9769620.9739999976</v>
      </c>
      <c r="AA208" s="104">
        <f>W208+Y208</f>
        <v>20.978886967008947</v>
      </c>
      <c r="AD208" s="103">
        <f>SUM(AD20,AD42,AD51,AD61,AD71,AD83,AD94,AD102,AD111,AD120,AD135,AD153,AD166,AD174,AD182,AD190,AD199,AD207)</f>
        <v>46568824.120000005</v>
      </c>
      <c r="AE208" s="103">
        <f>SUM(AE20,AE42,AE51,AE61,AE71,AE83,AE94,AE102,AE111,AE120,AE135,AE153,AE166,AE174,AE182,AE190,AE199,AE207)</f>
        <v>25605120.2335</v>
      </c>
      <c r="AF208" s="104">
        <f>AE208/AD208*100</f>
        <v>54.983394400339428</v>
      </c>
      <c r="AG208" s="103">
        <f>SUM(AG20,AG42,AG51,AG61,AG71,AG83,AG94,AG102,AG111,AG120,AG135,AG153,AG166,AG174,AG182,AG190,AG199,AG207)</f>
        <v>15007695.596999999</v>
      </c>
      <c r="AH208" s="104">
        <f>AG208/AD208*100</f>
        <v>32.226915496787505</v>
      </c>
      <c r="AI208" s="103">
        <f>SUM(AI20,AI42,AI51,AI61,AI71,AI83,AI94,AI102,AI111,AI120,AI135,AI153,AI166,AI174,AI182,AI190,AI199,AI207)</f>
        <v>4631479.762000001</v>
      </c>
      <c r="AJ208" s="104">
        <f>AI208/AD208*100</f>
        <v>9.9454513819491321</v>
      </c>
      <c r="AK208" s="103">
        <f>SUM(AK20,AK42,AK51,AK61,AK71,AK83,AK94,AK102,AK111,AK120,AK135,AK153,AK166,AK174,AK182,AK190,AK199,AK207)</f>
        <v>1324528.5275000001</v>
      </c>
      <c r="AL208" s="104">
        <f>AK208/AD208*100</f>
        <v>2.8442387209239244</v>
      </c>
      <c r="AM208" s="103">
        <f>SUM(AM20,AM42,AM51,AM61,AM71,AM83,AM94,AM102,AM111,AM120,AM135,AM153,AM166,AM174,AM182,AM190,AM199,AM207)</f>
        <v>5956008.289499999</v>
      </c>
      <c r="AN208" s="104">
        <f>AJ208+AL208</f>
        <v>12.789690102873056</v>
      </c>
    </row>
    <row r="209" spans="3:40" x14ac:dyDescent="0.35">
      <c r="C209"/>
    </row>
    <row r="210" spans="3:40" x14ac:dyDescent="0.35">
      <c r="C210"/>
      <c r="D210" s="109">
        <v>46417164</v>
      </c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</row>
    <row r="211" spans="3:40" x14ac:dyDescent="0.35">
      <c r="C211"/>
      <c r="D211" s="108"/>
      <c r="Q211" s="108"/>
      <c r="AD211" s="108"/>
    </row>
    <row r="212" spans="3:40" x14ac:dyDescent="0.35">
      <c r="C212"/>
      <c r="D212" s="161">
        <f>D208-D210</f>
        <v>151660.12000000477</v>
      </c>
      <c r="Q212" s="161"/>
      <c r="AD212" s="161"/>
    </row>
    <row r="213" spans="3:40" x14ac:dyDescent="0.35">
      <c r="C213"/>
    </row>
    <row r="214" spans="3:40" x14ac:dyDescent="0.35">
      <c r="C214"/>
    </row>
    <row r="215" spans="3:40" x14ac:dyDescent="0.35">
      <c r="C215"/>
    </row>
    <row r="216" spans="3:40" x14ac:dyDescent="0.35">
      <c r="C216"/>
    </row>
    <row r="217" spans="3:40" x14ac:dyDescent="0.35">
      <c r="C217"/>
    </row>
    <row r="218" spans="3:40" x14ac:dyDescent="0.35">
      <c r="C218"/>
    </row>
    <row r="219" spans="3:40" x14ac:dyDescent="0.35">
      <c r="C219"/>
    </row>
    <row r="220" spans="3:40" x14ac:dyDescent="0.35">
      <c r="C220"/>
    </row>
    <row r="221" spans="3:40" x14ac:dyDescent="0.35">
      <c r="C221"/>
    </row>
    <row r="222" spans="3:40" x14ac:dyDescent="0.35">
      <c r="C222"/>
    </row>
    <row r="223" spans="3:40" x14ac:dyDescent="0.35">
      <c r="C223"/>
    </row>
    <row r="224" spans="3:40" x14ac:dyDescent="0.35">
      <c r="C224"/>
    </row>
    <row r="225" spans="3:3" x14ac:dyDescent="0.35">
      <c r="C225"/>
    </row>
    <row r="226" spans="3:3" x14ac:dyDescent="0.35">
      <c r="C226"/>
    </row>
    <row r="227" spans="3:3" x14ac:dyDescent="0.35">
      <c r="C227"/>
    </row>
    <row r="228" spans="3:3" x14ac:dyDescent="0.35">
      <c r="C228"/>
    </row>
    <row r="229" spans="3:3" x14ac:dyDescent="0.35">
      <c r="C229"/>
    </row>
    <row r="230" spans="3:3" x14ac:dyDescent="0.35">
      <c r="C230"/>
    </row>
    <row r="231" spans="3:3" x14ac:dyDescent="0.35">
      <c r="C231"/>
    </row>
    <row r="232" spans="3:3" x14ac:dyDescent="0.35">
      <c r="C232"/>
    </row>
  </sheetData>
  <autoFilter ref="B3:C208" xr:uid="{00000000-0009-0000-0000-000003000000}"/>
  <mergeCells count="43">
    <mergeCell ref="B191:B199"/>
    <mergeCell ref="B200:B207"/>
    <mergeCell ref="B208:C208"/>
    <mergeCell ref="B121:B135"/>
    <mergeCell ref="B136:B153"/>
    <mergeCell ref="B154:B166"/>
    <mergeCell ref="B167:B174"/>
    <mergeCell ref="B175:B182"/>
    <mergeCell ref="B183:B190"/>
    <mergeCell ref="B62:B71"/>
    <mergeCell ref="B72:B83"/>
    <mergeCell ref="B84:B94"/>
    <mergeCell ref="B95:B102"/>
    <mergeCell ref="B103:B111"/>
    <mergeCell ref="B112:B120"/>
    <mergeCell ref="AM2:AN2"/>
    <mergeCell ref="AO2:AO3"/>
    <mergeCell ref="B4:B20"/>
    <mergeCell ref="B21:B42"/>
    <mergeCell ref="B43:B51"/>
    <mergeCell ref="B52:B61"/>
    <mergeCell ref="AB2:AB3"/>
    <mergeCell ref="AD2:AD3"/>
    <mergeCell ref="AE2:AF2"/>
    <mergeCell ref="AG2:AH2"/>
    <mergeCell ref="AI2:AJ2"/>
    <mergeCell ref="AK2:AL2"/>
    <mergeCell ref="Q2:Q3"/>
    <mergeCell ref="R2:S2"/>
    <mergeCell ref="T2:U2"/>
    <mergeCell ref="AD1:AO1"/>
    <mergeCell ref="D2:D3"/>
    <mergeCell ref="E2:F2"/>
    <mergeCell ref="G2:H2"/>
    <mergeCell ref="I2:J2"/>
    <mergeCell ref="K2:L2"/>
    <mergeCell ref="M2:N2"/>
    <mergeCell ref="O2:O3"/>
    <mergeCell ref="V2:W2"/>
    <mergeCell ref="X2:Y2"/>
    <mergeCell ref="Z2:AA2"/>
    <mergeCell ref="B1:O1"/>
    <mergeCell ref="Q1:AB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2:F11"/>
  <sheetViews>
    <sheetView workbookViewId="0">
      <selection activeCell="G12" sqref="G12"/>
    </sheetView>
  </sheetViews>
  <sheetFormatPr defaultRowHeight="14.5" x14ac:dyDescent="0.35"/>
  <cols>
    <col min="5" max="5" width="19" bestFit="1" customWidth="1"/>
  </cols>
  <sheetData>
    <row r="2" spans="4:6" x14ac:dyDescent="0.35">
      <c r="D2" s="24" t="s">
        <v>59</v>
      </c>
      <c r="E2" s="24" t="s">
        <v>67</v>
      </c>
      <c r="F2" s="24" t="s">
        <v>75</v>
      </c>
    </row>
    <row r="3" spans="4:6" x14ac:dyDescent="0.35">
      <c r="D3" s="24" t="s">
        <v>60</v>
      </c>
      <c r="E3" s="24" t="s">
        <v>76</v>
      </c>
      <c r="F3" s="24" t="s">
        <v>71</v>
      </c>
    </row>
    <row r="4" spans="4:6" x14ac:dyDescent="0.35">
      <c r="D4" s="24" t="s">
        <v>61</v>
      </c>
      <c r="E4" s="24" t="s">
        <v>70</v>
      </c>
      <c r="F4" s="24" t="s">
        <v>71</v>
      </c>
    </row>
    <row r="5" spans="4:6" x14ac:dyDescent="0.35">
      <c r="D5" s="24" t="s">
        <v>62</v>
      </c>
      <c r="E5" s="24" t="s">
        <v>73</v>
      </c>
      <c r="F5" s="24" t="s">
        <v>71</v>
      </c>
    </row>
    <row r="6" spans="4:6" x14ac:dyDescent="0.35">
      <c r="D6" s="24" t="s">
        <v>66</v>
      </c>
      <c r="E6" s="24" t="s">
        <v>77</v>
      </c>
      <c r="F6" s="24" t="s">
        <v>71</v>
      </c>
    </row>
    <row r="7" spans="4:6" x14ac:dyDescent="0.35">
      <c r="D7" s="24" t="s">
        <v>65</v>
      </c>
      <c r="E7" s="24" t="s">
        <v>70</v>
      </c>
      <c r="F7" s="24" t="s">
        <v>72</v>
      </c>
    </row>
    <row r="8" spans="4:6" x14ac:dyDescent="0.35">
      <c r="D8" s="24" t="s">
        <v>63</v>
      </c>
      <c r="E8" s="24" t="s">
        <v>69</v>
      </c>
      <c r="F8" s="24" t="s">
        <v>72</v>
      </c>
    </row>
    <row r="9" spans="4:6" x14ac:dyDescent="0.35">
      <c r="D9" s="24" t="s">
        <v>64</v>
      </c>
      <c r="E9" s="24" t="s">
        <v>73</v>
      </c>
      <c r="F9" s="24" t="s">
        <v>72</v>
      </c>
    </row>
    <row r="10" spans="4:6" x14ac:dyDescent="0.35">
      <c r="D10" s="24" t="s">
        <v>68</v>
      </c>
      <c r="E10" s="24" t="s">
        <v>73</v>
      </c>
      <c r="F10" s="24" t="s">
        <v>72</v>
      </c>
    </row>
    <row r="11" spans="4:6" x14ac:dyDescent="0.35">
      <c r="D11" s="24" t="s">
        <v>74</v>
      </c>
      <c r="E11" s="24" t="s">
        <v>70</v>
      </c>
      <c r="F11" s="2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Sudan IPC 2021-2022</vt:lpstr>
      <vt:lpstr>Graphs</vt:lpstr>
      <vt:lpstr>Sudan Population Table (2)</vt:lpstr>
      <vt:lpstr>Sudan Population Table (3)</vt:lpstr>
      <vt:lpstr>Uganda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OMAR</dc:creator>
  <cp:lastModifiedBy>Administrator</cp:lastModifiedBy>
  <dcterms:created xsi:type="dcterms:W3CDTF">2020-06-16T14:43:50Z</dcterms:created>
  <dcterms:modified xsi:type="dcterms:W3CDTF">2021-06-10T13:38:03Z</dcterms:modified>
</cp:coreProperties>
</file>