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ENOVO T46OS\Desktop\"/>
    </mc:Choice>
  </mc:AlternateContent>
  <xr:revisionPtr revIDLastSave="0" documentId="13_ncr:1_{E7231859-445B-4A7C-ACE0-279D04FABD9D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Inneed" sheetId="8" r:id="rId1"/>
    <sheet name="Tableaux" sheetId="2" r:id="rId2"/>
    <sheet name="Targeted" sheetId="9" r:id="rId3"/>
    <sheet name="Cibles_dump" sheetId="3" state="hidden" r:id="rId4"/>
    <sheet name="Cible protection" sheetId="4" state="hidden" r:id="rId5"/>
    <sheet name="Est_Bes_Prot" sheetId="7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9" l="1"/>
  <c r="I10" i="9"/>
  <c r="I9" i="9"/>
  <c r="I8" i="9"/>
  <c r="I7" i="9"/>
  <c r="I6" i="9"/>
  <c r="I5" i="9"/>
  <c r="I4" i="9"/>
  <c r="I11" i="8"/>
  <c r="I10" i="8"/>
  <c r="I9" i="8"/>
  <c r="I8" i="8"/>
  <c r="I7" i="8"/>
  <c r="I6" i="8"/>
  <c r="I5" i="8"/>
  <c r="I4" i="8"/>
  <c r="F28" i="2" l="1"/>
  <c r="I12" i="2" l="1"/>
  <c r="J5" i="2"/>
  <c r="C12" i="2" l="1"/>
  <c r="J4" i="2" l="1"/>
  <c r="J6" i="2"/>
  <c r="J7" i="2"/>
  <c r="J8" i="2"/>
  <c r="J9" i="2"/>
  <c r="J10" i="2"/>
  <c r="J11" i="2"/>
  <c r="J20" i="2" l="1"/>
  <c r="J21" i="2"/>
  <c r="J22" i="2"/>
  <c r="J23" i="2"/>
  <c r="J24" i="2"/>
  <c r="J25" i="2"/>
  <c r="J26" i="2"/>
  <c r="J27" i="2"/>
  <c r="C28" i="2"/>
  <c r="D28" i="2"/>
  <c r="E28" i="2"/>
  <c r="G28" i="2"/>
  <c r="H28" i="2"/>
  <c r="I28" i="2"/>
  <c r="J28" i="2" l="1"/>
  <c r="J30" i="2" s="1"/>
  <c r="E12" i="2"/>
  <c r="F12" i="2"/>
  <c r="G12" i="2"/>
  <c r="H12" i="2"/>
  <c r="D12" i="2"/>
  <c r="O8" i="7"/>
  <c r="O9" i="7" s="1"/>
  <c r="P8" i="7"/>
  <c r="Q8" i="7"/>
  <c r="R8" i="7"/>
  <c r="S8" i="7"/>
  <c r="N8" i="7"/>
  <c r="Q21" i="4"/>
  <c r="M21" i="4"/>
  <c r="Q9" i="4"/>
  <c r="R10" i="4" s="1"/>
  <c r="R9" i="4"/>
  <c r="P9" i="4"/>
  <c r="D56" i="3"/>
  <c r="D45" i="3"/>
  <c r="C45" i="3"/>
  <c r="J12" i="2" l="1"/>
  <c r="J14" i="2" s="1"/>
</calcChain>
</file>

<file path=xl/sharedStrings.xml><?xml version="1.0" encoding="utf-8"?>
<sst xmlns="http://schemas.openxmlformats.org/spreadsheetml/2006/main" count="330" uniqueCount="153">
  <si>
    <t>Région</t>
  </si>
  <si>
    <t>Total</t>
  </si>
  <si>
    <t>Statut</t>
  </si>
  <si>
    <t>Sexe</t>
  </si>
  <si>
    <t>Age</t>
  </si>
  <si>
    <t>Personnes dans le besoin</t>
  </si>
  <si>
    <t>IDP</t>
  </si>
  <si>
    <t>Réfugiés</t>
  </si>
  <si>
    <t>Retournés</t>
  </si>
  <si>
    <t>Migrants</t>
  </si>
  <si>
    <t>Communauté hôte</t>
  </si>
  <si>
    <t>Autres</t>
  </si>
  <si>
    <t>% enfants*</t>
  </si>
  <si>
    <t>(&lt;18 ans)</t>
  </si>
  <si>
    <t>(&gt;59 ans)</t>
  </si>
  <si>
    <t>Agadez</t>
  </si>
  <si>
    <t>Diffa</t>
  </si>
  <si>
    <t>Dosso</t>
  </si>
  <si>
    <t>Maradi</t>
  </si>
  <si>
    <t>Niamey</t>
  </si>
  <si>
    <t>Tahoua</t>
  </si>
  <si>
    <t>Tillaberi</t>
  </si>
  <si>
    <t>Zinder</t>
  </si>
  <si>
    <t>Sante</t>
  </si>
  <si>
    <t>PDI</t>
  </si>
  <si>
    <t>% de femmes/filles</t>
  </si>
  <si>
    <t>Tillabéri</t>
  </si>
  <si>
    <t>WASH</t>
  </si>
  <si>
    <t>% de filles</t>
  </si>
  <si>
    <t xml:space="preserve">% enfants 4-6 ans </t>
  </si>
  <si>
    <t xml:space="preserve">% enfants 7-13 ans </t>
  </si>
  <si>
    <t>TOTAL</t>
  </si>
  <si>
    <t>Education</t>
  </si>
  <si>
    <t>Nutrition</t>
  </si>
  <si>
    <t>Protection</t>
  </si>
  <si>
    <t>Abris et NFI</t>
  </si>
  <si>
    <t>46’530</t>
  </si>
  <si>
    <t>330’208</t>
  </si>
  <si>
    <t>30’442</t>
  </si>
  <si>
    <t>168’818</t>
  </si>
  <si>
    <t>2’893</t>
  </si>
  <si>
    <t>203’210</t>
  </si>
  <si>
    <t>300’578</t>
  </si>
  <si>
    <t>142’977</t>
  </si>
  <si>
    <t>1’223’657</t>
  </si>
  <si>
    <t>Grand Total</t>
  </si>
  <si>
    <t>Nombre de personnes ayant besoin d'assistance humanitaire dans au moins un secteur</t>
  </si>
  <si>
    <t>Régions</t>
  </si>
  <si>
    <t>Populations ciblées</t>
  </si>
  <si>
    <t>Hommes</t>
  </si>
  <si>
    <t xml:space="preserve"> </t>
  </si>
  <si>
    <t>Femmes</t>
  </si>
  <si>
    <t>Enfants (&lt;18 ans)</t>
  </si>
  <si>
    <t>Adultes (18-59 ans</t>
  </si>
  <si>
    <t>Personnes âgées (&gt;59 ans)</t>
  </si>
  <si>
    <t>Nb pers. dans besoin</t>
  </si>
  <si>
    <t>Nb pers. ciblées</t>
  </si>
  <si>
    <t>Adultes (18-59 ans)</t>
  </si>
  <si>
    <t>Personnes âgées</t>
  </si>
  <si>
    <t>DIFFA</t>
  </si>
  <si>
    <t>AGADEZ</t>
  </si>
  <si>
    <t>DOSSO</t>
  </si>
  <si>
    <t>MARADI</t>
  </si>
  <si>
    <t>TAHOUA</t>
  </si>
  <si>
    <t>TILLABERI</t>
  </si>
  <si>
    <t>ZINDER</t>
  </si>
  <si>
    <t>NIAMEY</t>
  </si>
  <si>
    <t>TOTAL NIGER</t>
  </si>
  <si>
    <t>Comtés.hôtes</t>
  </si>
  <si>
    <t xml:space="preserve">% enfants 14 ans </t>
  </si>
  <si>
    <t>Cible</t>
  </si>
  <si>
    <t xml:space="preserve"> Cas de MAM ciblés</t>
  </si>
  <si>
    <t>Cas de MAS ciblés</t>
  </si>
  <si>
    <t xml:space="preserve"> CAS attendus dans les CRENI</t>
  </si>
  <si>
    <t>Cible: Femmes enceintes</t>
  </si>
  <si>
    <t>Cible: NSPAMM (6-23 mois)</t>
  </si>
  <si>
    <t xml:space="preserve">        -     </t>
  </si>
  <si>
    <t>TILLABERY</t>
  </si>
  <si>
    <t>315’583</t>
  </si>
  <si>
    <t>154’636</t>
  </si>
  <si>
    <t>160’947</t>
  </si>
  <si>
    <t>176’853</t>
  </si>
  <si>
    <t>131’156</t>
  </si>
  <si>
    <t>7’574</t>
  </si>
  <si>
    <t>22’674</t>
  </si>
  <si>
    <t>11’110</t>
  </si>
  <si>
    <t>11’564</t>
  </si>
  <si>
    <t>14’032</t>
  </si>
  <si>
    <t>8’143</t>
  </si>
  <si>
    <t>6’485</t>
  </si>
  <si>
    <t>3’178</t>
  </si>
  <si>
    <t>3’307</t>
  </si>
  <si>
    <t>4’343</t>
  </si>
  <si>
    <t>2’045</t>
  </si>
  <si>
    <t>51’464</t>
  </si>
  <si>
    <t>25’217</t>
  </si>
  <si>
    <t>26’247</t>
  </si>
  <si>
    <t>38’935</t>
  </si>
  <si>
    <t>11’757</t>
  </si>
  <si>
    <t>42’995</t>
  </si>
  <si>
    <t>21’068</t>
  </si>
  <si>
    <t>21’927</t>
  </si>
  <si>
    <t>29’864</t>
  </si>
  <si>
    <t>12’314</t>
  </si>
  <si>
    <t>274’250</t>
  </si>
  <si>
    <t>134’383</t>
  </si>
  <si>
    <t>139’867</t>
  </si>
  <si>
    <t>157’231</t>
  </si>
  <si>
    <t>110’163</t>
  </si>
  <si>
    <t>6’856</t>
  </si>
  <si>
    <t>68’599</t>
  </si>
  <si>
    <t>33’614</t>
  </si>
  <si>
    <t>34’985</t>
  </si>
  <si>
    <t>53’654</t>
  </si>
  <si>
    <t>13’916</t>
  </si>
  <si>
    <t>1’029</t>
  </si>
  <si>
    <t>782’050</t>
  </si>
  <si>
    <t>383’206</t>
  </si>
  <si>
    <t>398’844</t>
  </si>
  <si>
    <t>474’912</t>
  </si>
  <si>
    <t>289’494</t>
  </si>
  <si>
    <t>17’644</t>
  </si>
  <si>
    <t>Nguimi</t>
  </si>
  <si>
    <t>Bosso</t>
  </si>
  <si>
    <t>Maine</t>
  </si>
  <si>
    <t>Goudoum</t>
  </si>
  <si>
    <t>Ref</t>
  </si>
  <si>
    <t>Ret</t>
  </si>
  <si>
    <t>Cible protection</t>
  </si>
  <si>
    <t>Goudoumaria</t>
  </si>
  <si>
    <t>Ngourti</t>
  </si>
  <si>
    <t>Pers besoin</t>
  </si>
  <si>
    <t>Mig</t>
  </si>
  <si>
    <t>ComHote</t>
  </si>
  <si>
    <t>(total ventile)</t>
  </si>
  <si>
    <t>Tot</t>
  </si>
  <si>
    <t>Tillabery</t>
  </si>
  <si>
    <t>Abris NFI</t>
  </si>
  <si>
    <t>Wash</t>
  </si>
  <si>
    <t>Abris</t>
  </si>
  <si>
    <t>Sécurité alimentaire</t>
  </si>
  <si>
    <t>Santé</t>
  </si>
  <si>
    <t>Rang</t>
  </si>
  <si>
    <t>Nombre de personnes pour recevoir l'assistance dans au moins un secteur</t>
  </si>
  <si>
    <t>CIBLES</t>
  </si>
  <si>
    <t>BESOINS</t>
  </si>
  <si>
    <t>Personnes à cibler</t>
  </si>
  <si>
    <t>Secteur</t>
  </si>
  <si>
    <t>Nut</t>
  </si>
  <si>
    <t>Securite alimentaire</t>
  </si>
  <si>
    <t>#adm1+name</t>
  </si>
  <si>
    <t>#population+inneed</t>
  </si>
  <si>
    <t>#sector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</si>
</sst>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Times"/>
    </font>
    <font>
      <b/>
      <sz val="11"/>
      <color rgb="FF000000"/>
      <name val="Times"/>
    </font>
    <font>
      <sz val="11"/>
      <color rgb="FF000000"/>
      <name val="Times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color rgb="FF056CB6"/>
      <name val="Arial"/>
      <family val="2"/>
    </font>
    <font>
      <b/>
      <sz val="10"/>
      <color rgb="FF262626"/>
      <name val="Arial"/>
      <family val="2"/>
    </font>
    <font>
      <b/>
      <sz val="14"/>
      <color rgb="FF000000"/>
      <name val="Times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Arial"/>
      <family val="2"/>
    </font>
    <font>
      <sz val="12"/>
      <color rgb="FF595959"/>
      <name val="Arial"/>
      <family val="2"/>
    </font>
    <font>
      <sz val="12"/>
      <color theme="1"/>
      <name val="Calibri"/>
      <family val="2"/>
      <scheme val="minor"/>
    </font>
    <font>
      <b/>
      <sz val="12"/>
      <color rgb="FF595959"/>
      <name val="Arial"/>
      <family val="2"/>
    </font>
    <font>
      <b/>
      <sz val="28"/>
      <color rgb="FF000000"/>
      <name val="Times"/>
    </font>
    <font>
      <b/>
      <sz val="14"/>
      <color rgb="FF056CB6"/>
      <name val="Arial"/>
      <family val="2"/>
    </font>
    <font>
      <b/>
      <sz val="11"/>
      <color rgb="FF0070C0"/>
      <name val="Times"/>
    </font>
    <font>
      <b/>
      <sz val="12"/>
      <color rgb="FF404040"/>
      <name val="Arial"/>
      <family val="2"/>
    </font>
    <font>
      <sz val="12"/>
      <color rgb="FF40404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rgb="FFD1D1F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85FFE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3E7F5"/>
        <bgColor indexed="64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FFFFFF"/>
      </right>
      <top style="thin">
        <color rgb="FF7F7F7F"/>
      </top>
      <bottom/>
      <diagonal/>
    </border>
    <border>
      <left style="thin">
        <color rgb="FF7F7F7F"/>
      </left>
      <right style="thin">
        <color rgb="FFFFFFFF"/>
      </right>
      <top/>
      <bottom style="thin">
        <color rgb="FF7F7F7F"/>
      </bottom>
      <diagonal/>
    </border>
    <border>
      <left style="thin">
        <color rgb="FFFFFFFF"/>
      </left>
      <right style="thin">
        <color rgb="FFFFFFFF"/>
      </right>
      <top style="thin">
        <color rgb="FF7F7F7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7F7F7F"/>
      </bottom>
      <diagonal/>
    </border>
    <border>
      <left style="thin">
        <color rgb="FFFFFFFF"/>
      </left>
      <right style="thin">
        <color rgb="FF7F7F7F"/>
      </right>
      <top style="thin">
        <color rgb="FF7F7F7F"/>
      </top>
      <bottom/>
      <diagonal/>
    </border>
    <border>
      <left style="thin">
        <color rgb="FFFFFFF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</cellStyleXfs>
  <cellXfs count="126">
    <xf numFmtId="0" fontId="0" fillId="0" borderId="0" xfId="0"/>
    <xf numFmtId="0" fontId="2" fillId="3" borderId="1" xfId="0" applyFont="1" applyFill="1" applyBorder="1" applyAlignment="1">
      <alignment horizontal="center" wrapText="1" readingOrder="1"/>
    </xf>
    <xf numFmtId="0" fontId="3" fillId="3" borderId="1" xfId="0" applyFont="1" applyFill="1" applyBorder="1" applyAlignment="1">
      <alignment horizont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10" fillId="4" borderId="2" xfId="0" applyFont="1" applyFill="1" applyBorder="1" applyAlignment="1">
      <alignment horizontal="left" vertical="center" wrapText="1" readingOrder="1"/>
    </xf>
    <xf numFmtId="0" fontId="10" fillId="4" borderId="4" xfId="0" applyFont="1" applyFill="1" applyBorder="1" applyAlignment="1">
      <alignment horizontal="left" vertical="center" wrapText="1" readingOrder="1"/>
    </xf>
    <xf numFmtId="0" fontId="9" fillId="3" borderId="1" xfId="0" applyFont="1" applyFill="1" applyBorder="1" applyAlignment="1">
      <alignment horizontal="left" vertical="center" wrapText="1" readingOrder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0" fontId="0" fillId="0" borderId="9" xfId="0" applyBorder="1"/>
    <xf numFmtId="3" fontId="0" fillId="0" borderId="0" xfId="0" applyNumberFormat="1"/>
    <xf numFmtId="0" fontId="17" fillId="2" borderId="2" xfId="0" applyFont="1" applyFill="1" applyBorder="1" applyAlignment="1">
      <alignment horizontal="center" wrapText="1" readingOrder="1"/>
    </xf>
    <xf numFmtId="0" fontId="17" fillId="2" borderId="4" xfId="0" applyFont="1" applyFill="1" applyBorder="1" applyAlignment="1">
      <alignment horizontal="center" wrapText="1" readingOrder="1"/>
    </xf>
    <xf numFmtId="0" fontId="4" fillId="0" borderId="1" xfId="0" applyFont="1" applyBorder="1" applyAlignment="1">
      <alignment horizontal="left" wrapText="1" readingOrder="1"/>
    </xf>
    <xf numFmtId="3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left" wrapText="1" readingOrder="1"/>
    </xf>
    <xf numFmtId="3" fontId="4" fillId="6" borderId="1" xfId="0" applyNumberFormat="1" applyFont="1" applyFill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horizontal="center" wrapText="1" readingOrder="1"/>
    </xf>
    <xf numFmtId="3" fontId="17" fillId="2" borderId="1" xfId="0" applyNumberFormat="1" applyFont="1" applyFill="1" applyBorder="1" applyAlignment="1">
      <alignment horizontal="center" vertical="center" wrapText="1" readingOrder="1"/>
    </xf>
    <xf numFmtId="0" fontId="10" fillId="8" borderId="21" xfId="0" applyFont="1" applyFill="1" applyBorder="1" applyAlignment="1">
      <alignment horizontal="left" vertical="center" wrapText="1" readingOrder="1"/>
    </xf>
    <xf numFmtId="0" fontId="10" fillId="8" borderId="22" xfId="0" applyFont="1" applyFill="1" applyBorder="1" applyAlignment="1">
      <alignment horizontal="left" vertical="center" wrapText="1" readingOrder="1"/>
    </xf>
    <xf numFmtId="0" fontId="18" fillId="0" borderId="8" xfId="0" applyFont="1" applyBorder="1" applyAlignment="1">
      <alignment horizontal="left" vertical="center" wrapText="1" readingOrder="1"/>
    </xf>
    <xf numFmtId="0" fontId="19" fillId="0" borderId="0" xfId="0" applyFont="1"/>
    <xf numFmtId="0" fontId="20" fillId="0" borderId="8" xfId="0" applyFont="1" applyBorder="1" applyAlignment="1">
      <alignment horizontal="left"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7" xfId="0" applyFont="1" applyFill="1" applyBorder="1" applyAlignment="1">
      <alignment vertical="center" wrapText="1" readingOrder="1"/>
    </xf>
    <xf numFmtId="0" fontId="3" fillId="3" borderId="6" xfId="0" applyFont="1" applyFill="1" applyBorder="1" applyAlignment="1">
      <alignment vertical="center" wrapText="1" readingOrder="1"/>
    </xf>
    <xf numFmtId="0" fontId="21" fillId="3" borderId="1" xfId="0" applyFont="1" applyFill="1" applyBorder="1" applyAlignment="1">
      <alignment horizontal="left" vertical="center" wrapText="1" readingOrder="1"/>
    </xf>
    <xf numFmtId="164" fontId="12" fillId="3" borderId="1" xfId="1" applyFont="1" applyFill="1" applyBorder="1" applyAlignment="1">
      <alignment horizontal="center" wrapText="1" readingOrder="1"/>
    </xf>
    <xf numFmtId="164" fontId="1" fillId="3" borderId="1" xfId="1" applyFont="1" applyFill="1" applyBorder="1" applyAlignment="1">
      <alignment horizontal="center" wrapText="1" readingOrder="1"/>
    </xf>
    <xf numFmtId="164" fontId="1" fillId="3" borderId="1" xfId="1" applyFont="1" applyFill="1" applyBorder="1" applyAlignment="1">
      <alignment horizontal="left" vertical="center" wrapText="1" readingOrder="1"/>
    </xf>
    <xf numFmtId="164" fontId="1" fillId="3" borderId="1" xfId="1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horizontal="left" vertical="center" wrapText="1" readingOrder="1"/>
    </xf>
    <xf numFmtId="0" fontId="13" fillId="3" borderId="1" xfId="0" applyFont="1" applyFill="1" applyBorder="1" applyAlignment="1">
      <alignment horizontal="right" wrapText="1" readingOrder="1"/>
    </xf>
    <xf numFmtId="0" fontId="11" fillId="3" borderId="1" xfId="0" applyFont="1" applyFill="1" applyBorder="1" applyAlignment="1">
      <alignment horizontal="center" wrapText="1" readingOrder="1"/>
    </xf>
    <xf numFmtId="0" fontId="10" fillId="4" borderId="5" xfId="0" applyFont="1" applyFill="1" applyBorder="1" applyAlignment="1">
      <alignment vertical="center" wrapText="1" readingOrder="1"/>
    </xf>
    <xf numFmtId="0" fontId="10" fillId="4" borderId="7" xfId="0" applyFont="1" applyFill="1" applyBorder="1" applyAlignment="1">
      <alignment vertical="center" wrapText="1" readingOrder="1"/>
    </xf>
    <xf numFmtId="0" fontId="10" fillId="4" borderId="6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 readingOrder="1"/>
    </xf>
    <xf numFmtId="3" fontId="2" fillId="3" borderId="1" xfId="0" applyNumberFormat="1" applyFont="1" applyFill="1" applyBorder="1" applyAlignment="1">
      <alignment horizontal="center" wrapText="1" readingOrder="1"/>
    </xf>
    <xf numFmtId="0" fontId="23" fillId="3" borderId="1" xfId="0" applyFont="1" applyFill="1" applyBorder="1" applyAlignment="1">
      <alignment horizontal="center" wrapText="1" readingOrder="1"/>
    </xf>
    <xf numFmtId="3" fontId="23" fillId="3" borderId="1" xfId="0" applyNumberFormat="1" applyFont="1" applyFill="1" applyBorder="1" applyAlignment="1">
      <alignment horizontal="center" wrapText="1" readingOrder="1"/>
    </xf>
    <xf numFmtId="0" fontId="24" fillId="0" borderId="8" xfId="0" applyFont="1" applyBorder="1" applyAlignment="1">
      <alignment horizontal="right" vertical="center" wrapText="1" indent="1" readingOrder="1"/>
    </xf>
    <xf numFmtId="0" fontId="25" fillId="0" borderId="8" xfId="0" applyFont="1" applyBorder="1" applyAlignment="1">
      <alignment horizontal="right" vertical="center" wrapText="1" indent="1" readingOrder="1"/>
    </xf>
    <xf numFmtId="164" fontId="14" fillId="5" borderId="1" xfId="1" applyNumberFormat="1" applyFont="1" applyFill="1" applyBorder="1" applyAlignment="1">
      <alignment horizontal="left" vertical="center" wrapText="1" readingOrder="1"/>
    </xf>
    <xf numFmtId="164" fontId="14" fillId="0" borderId="1" xfId="1" applyNumberFormat="1" applyFont="1" applyBorder="1" applyAlignment="1">
      <alignment horizontal="left" vertical="center" wrapText="1" readingOrder="1"/>
    </xf>
    <xf numFmtId="164" fontId="0" fillId="0" borderId="0" xfId="1" applyNumberFormat="1" applyFont="1"/>
    <xf numFmtId="164" fontId="14" fillId="0" borderId="10" xfId="1" applyNumberFormat="1" applyFont="1" applyBorder="1" applyAlignment="1">
      <alignment horizontal="right" vertical="center" wrapText="1" readingOrder="1"/>
    </xf>
    <xf numFmtId="164" fontId="14" fillId="5" borderId="10" xfId="1" applyNumberFormat="1" applyFont="1" applyFill="1" applyBorder="1" applyAlignment="1">
      <alignment horizontal="right" vertical="center" wrapText="1" readingOrder="1"/>
    </xf>
    <xf numFmtId="164" fontId="0" fillId="0" borderId="9" xfId="1" applyFont="1" applyBorder="1"/>
    <xf numFmtId="164" fontId="7" fillId="0" borderId="9" xfId="1" applyFont="1" applyBorder="1"/>
    <xf numFmtId="164" fontId="7" fillId="0" borderId="0" xfId="0" applyNumberFormat="1" applyFont="1"/>
    <xf numFmtId="166" fontId="0" fillId="0" borderId="9" xfId="1" applyNumberFormat="1" applyFont="1" applyBorder="1"/>
    <xf numFmtId="166" fontId="7" fillId="0" borderId="0" xfId="1" applyNumberFormat="1" applyFont="1"/>
    <xf numFmtId="0" fontId="0" fillId="0" borderId="23" xfId="0" applyFill="1" applyBorder="1"/>
    <xf numFmtId="166" fontId="16" fillId="0" borderId="0" xfId="1" applyNumberFormat="1" applyFont="1"/>
    <xf numFmtId="3" fontId="15" fillId="0" borderId="0" xfId="0" applyNumberFormat="1" applyFont="1" applyBorder="1" applyAlignment="1">
      <alignment wrapText="1"/>
    </xf>
    <xf numFmtId="0" fontId="26" fillId="9" borderId="0" xfId="2" applyFont="1"/>
    <xf numFmtId="166" fontId="26" fillId="9" borderId="0" xfId="2" applyNumberFormat="1" applyFont="1" applyAlignment="1">
      <alignment horizontal="center"/>
    </xf>
    <xf numFmtId="0" fontId="26" fillId="9" borderId="0" xfId="2" applyFont="1" applyBorder="1" applyAlignment="1">
      <alignment wrapText="1"/>
    </xf>
    <xf numFmtId="0" fontId="26" fillId="10" borderId="0" xfId="3" applyFont="1" applyBorder="1" applyAlignment="1">
      <alignment wrapText="1"/>
    </xf>
    <xf numFmtId="166" fontId="26" fillId="10" borderId="0" xfId="3" applyNumberFormat="1" applyFont="1"/>
    <xf numFmtId="3" fontId="26" fillId="10" borderId="0" xfId="3" applyNumberFormat="1" applyFont="1" applyBorder="1" applyAlignment="1">
      <alignment wrapText="1"/>
    </xf>
    <xf numFmtId="0" fontId="7" fillId="0" borderId="0" xfId="0" applyFont="1"/>
    <xf numFmtId="3" fontId="7" fillId="0" borderId="0" xfId="0" applyNumberFormat="1" applyFont="1"/>
    <xf numFmtId="1" fontId="0" fillId="0" borderId="0" xfId="0" applyNumberFormat="1"/>
    <xf numFmtId="0" fontId="29" fillId="0" borderId="0" xfId="0" applyNumberFormat="1" applyFont="1" applyFill="1" applyBorder="1"/>
    <xf numFmtId="1" fontId="29" fillId="0" borderId="0" xfId="0" applyNumberFormat="1" applyFont="1" applyFill="1" applyBorder="1"/>
    <xf numFmtId="0" fontId="29" fillId="0" borderId="0" xfId="0" applyFont="1" applyFill="1" applyBorder="1"/>
    <xf numFmtId="0" fontId="0" fillId="0" borderId="24" xfId="0" applyBorder="1" applyAlignment="1">
      <alignment horizontal="left"/>
    </xf>
    <xf numFmtId="0" fontId="0" fillId="0" borderId="24" xfId="0" applyBorder="1"/>
    <xf numFmtId="1" fontId="0" fillId="0" borderId="24" xfId="0" applyNumberFormat="1" applyBorder="1"/>
    <xf numFmtId="3" fontId="15" fillId="0" borderId="24" xfId="0" applyNumberFormat="1" applyFont="1" applyBorder="1" applyAlignment="1">
      <alignment wrapText="1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3" fontId="0" fillId="0" borderId="24" xfId="0" applyNumberFormat="1" applyBorder="1"/>
    <xf numFmtId="3" fontId="26" fillId="10" borderId="0" xfId="3" applyNumberFormat="1" applyFont="1"/>
    <xf numFmtId="0" fontId="0" fillId="0" borderId="25" xfId="0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26" fillId="12" borderId="0" xfId="3" applyFont="1" applyFill="1" applyBorder="1" applyAlignment="1">
      <alignment wrapText="1"/>
    </xf>
    <xf numFmtId="166" fontId="26" fillId="12" borderId="0" xfId="3" applyNumberFormat="1" applyFont="1" applyFill="1"/>
    <xf numFmtId="3" fontId="26" fillId="12" borderId="0" xfId="3" applyNumberFormat="1" applyFont="1" applyFill="1" applyBorder="1" applyAlignment="1">
      <alignment wrapText="1"/>
    </xf>
    <xf numFmtId="0" fontId="26" fillId="11" borderId="0" xfId="4" applyFont="1"/>
    <xf numFmtId="0" fontId="26" fillId="11" borderId="0" xfId="4" applyFont="1" applyBorder="1" applyAlignment="1">
      <alignment wrapText="1"/>
    </xf>
    <xf numFmtId="0" fontId="0" fillId="0" borderId="0" xfId="0" applyFill="1"/>
    <xf numFmtId="0" fontId="0" fillId="0" borderId="0" xfId="0" applyNumberFormat="1" applyFill="1"/>
    <xf numFmtId="1" fontId="0" fillId="0" borderId="0" xfId="0" applyNumberFormat="1" applyFill="1"/>
    <xf numFmtId="1" fontId="26" fillId="12" borderId="0" xfId="3" applyNumberFormat="1" applyFont="1" applyFill="1"/>
    <xf numFmtId="166" fontId="26" fillId="12" borderId="0" xfId="4" applyNumberFormat="1" applyFont="1" applyFill="1" applyAlignment="1">
      <alignment horizontal="center"/>
    </xf>
    <xf numFmtId="0" fontId="26" fillId="12" borderId="0" xfId="4" applyFont="1" applyFill="1"/>
    <xf numFmtId="0" fontId="0" fillId="13" borderId="0" xfId="0" applyFill="1"/>
    <xf numFmtId="3" fontId="28" fillId="0" borderId="0" xfId="0" applyNumberFormat="1" applyFont="1" applyAlignment="1">
      <alignment horizontal="center"/>
    </xf>
    <xf numFmtId="0" fontId="10" fillId="4" borderId="2" xfId="0" applyFont="1" applyFill="1" applyBorder="1" applyAlignment="1">
      <alignment horizontal="left" vertical="center" wrapText="1" readingOrder="1"/>
    </xf>
    <xf numFmtId="0" fontId="10" fillId="4" borderId="4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10" fillId="8" borderId="19" xfId="0" applyFont="1" applyFill="1" applyBorder="1" applyAlignment="1">
      <alignment horizontal="left" vertical="center" wrapText="1" readingOrder="1"/>
    </xf>
    <xf numFmtId="0" fontId="10" fillId="8" borderId="20" xfId="0" applyFont="1" applyFill="1" applyBorder="1" applyAlignment="1">
      <alignment horizontal="left" vertical="center" wrapText="1" readingOrder="1"/>
    </xf>
    <xf numFmtId="0" fontId="9" fillId="4" borderId="2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center" vertical="center" wrapText="1" readingOrder="1"/>
    </xf>
    <xf numFmtId="0" fontId="17" fillId="2" borderId="2" xfId="0" applyFont="1" applyFill="1" applyBorder="1" applyAlignment="1">
      <alignment horizontal="center" wrapText="1" readingOrder="1"/>
    </xf>
    <xf numFmtId="0" fontId="17" fillId="2" borderId="4" xfId="0" applyFont="1" applyFill="1" applyBorder="1" applyAlignment="1">
      <alignment horizontal="center" wrapText="1" readingOrder="1"/>
    </xf>
    <xf numFmtId="0" fontId="9" fillId="7" borderId="11" xfId="0" applyFont="1" applyFill="1" applyBorder="1" applyAlignment="1">
      <alignment horizontal="center" vertical="center" wrapText="1" readingOrder="1"/>
    </xf>
    <xf numFmtId="0" fontId="9" fillId="7" borderId="12" xfId="0" applyFont="1" applyFill="1" applyBorder="1" applyAlignment="1">
      <alignment horizontal="center" vertical="center" wrapText="1" readingOrder="1"/>
    </xf>
    <xf numFmtId="0" fontId="9" fillId="7" borderId="13" xfId="0" applyFont="1" applyFill="1" applyBorder="1" applyAlignment="1">
      <alignment horizontal="center" vertical="center" wrapText="1" readingOrder="1"/>
    </xf>
    <xf numFmtId="0" fontId="8" fillId="7" borderId="14" xfId="0" applyFont="1" applyFill="1" applyBorder="1" applyAlignment="1">
      <alignment horizontal="center" vertical="top" wrapText="1"/>
    </xf>
    <xf numFmtId="0" fontId="8" fillId="7" borderId="15" xfId="0" applyFont="1" applyFill="1" applyBorder="1" applyAlignment="1">
      <alignment horizontal="center" vertical="top" wrapText="1"/>
    </xf>
    <xf numFmtId="0" fontId="8" fillId="7" borderId="16" xfId="0" applyFont="1" applyFill="1" applyBorder="1" applyAlignment="1">
      <alignment horizontal="center" vertical="top" wrapText="1"/>
    </xf>
    <xf numFmtId="0" fontId="10" fillId="8" borderId="17" xfId="0" applyFont="1" applyFill="1" applyBorder="1" applyAlignment="1">
      <alignment horizontal="left" vertical="center" wrapText="1" readingOrder="1"/>
    </xf>
    <xf numFmtId="0" fontId="10" fillId="8" borderId="18" xfId="0" applyFont="1" applyFill="1" applyBorder="1" applyAlignment="1">
      <alignment horizontal="left" vertical="center" wrapText="1" readingOrder="1"/>
    </xf>
    <xf numFmtId="0" fontId="17" fillId="2" borderId="2" xfId="0" applyFont="1" applyFill="1" applyBorder="1" applyAlignment="1">
      <alignment horizontal="center" vertical="center" wrapText="1" readingOrder="1"/>
    </xf>
    <xf numFmtId="0" fontId="17" fillId="2" borderId="4" xfId="0" applyFont="1" applyFill="1" applyBorder="1" applyAlignment="1">
      <alignment horizontal="center" vertical="center" wrapText="1" readingOrder="1"/>
    </xf>
  </cellXfs>
  <cellStyles count="5">
    <cellStyle name="60 % - Accent5" xfId="3" builtinId="48"/>
    <cellStyle name="Accent2" xfId="4" builtinId="33"/>
    <cellStyle name="Accent5" xfId="2" builtinId="45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257735</xdr:colOff>
      <xdr:row>18</xdr:row>
      <xdr:rowOff>85022</xdr:rowOff>
    </xdr:to>
    <xdr:pic>
      <xdr:nvPicPr>
        <xdr:cNvPr id="2" name="Content Placeholder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703794" cy="362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103188</xdr:colOff>
      <xdr:row>21</xdr:row>
      <xdr:rowOff>57150</xdr:rowOff>
    </xdr:to>
    <xdr:pic>
      <xdr:nvPicPr>
        <xdr:cNvPr id="2" name="tabl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9188" cy="405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15F2-DB9A-48C8-B200-25C022E0D140}">
  <dimension ref="A1:K11"/>
  <sheetViews>
    <sheetView tabSelected="1" workbookViewId="0">
      <selection activeCell="I3" sqref="I3"/>
    </sheetView>
  </sheetViews>
  <sheetFormatPr baseColWidth="10" defaultRowHeight="14.5" x14ac:dyDescent="0.35"/>
  <sheetData>
    <row r="1" spans="1:11" x14ac:dyDescent="0.35">
      <c r="A1" s="68" t="s">
        <v>145</v>
      </c>
      <c r="B1" s="11"/>
    </row>
    <row r="2" spans="1:11" ht="130.5" x14ac:dyDescent="0.35">
      <c r="A2" s="62" t="s">
        <v>47</v>
      </c>
      <c r="B2" s="63" t="s">
        <v>137</v>
      </c>
      <c r="C2" s="62" t="s">
        <v>138</v>
      </c>
      <c r="D2" s="62" t="s">
        <v>140</v>
      </c>
      <c r="E2" s="62" t="s">
        <v>33</v>
      </c>
      <c r="F2" s="62" t="s">
        <v>141</v>
      </c>
      <c r="G2" s="62" t="s">
        <v>34</v>
      </c>
      <c r="H2" s="62" t="s">
        <v>32</v>
      </c>
      <c r="I2" s="64" t="s">
        <v>46</v>
      </c>
      <c r="J2" s="62" t="s">
        <v>142</v>
      </c>
      <c r="K2" s="62" t="s">
        <v>147</v>
      </c>
    </row>
    <row r="3" spans="1:11" ht="29" x14ac:dyDescent="0.35">
      <c r="A3" s="62" t="s">
        <v>150</v>
      </c>
      <c r="B3" s="63"/>
      <c r="C3" s="62"/>
      <c r="D3" s="62"/>
      <c r="E3" s="62"/>
      <c r="F3" s="62"/>
      <c r="G3" s="62"/>
      <c r="H3" s="62"/>
      <c r="I3" s="64" t="s">
        <v>151</v>
      </c>
      <c r="J3" s="62"/>
      <c r="K3" s="62" t="s">
        <v>152</v>
      </c>
    </row>
    <row r="4" spans="1:11" ht="15.5" x14ac:dyDescent="0.35">
      <c r="A4" s="74" t="s">
        <v>15</v>
      </c>
      <c r="B4" s="78">
        <v>9073</v>
      </c>
      <c r="C4" s="81">
        <v>35728</v>
      </c>
      <c r="D4" s="86">
        <v>37880</v>
      </c>
      <c r="E4" s="84">
        <v>45992</v>
      </c>
      <c r="F4" s="75">
        <v>101108</v>
      </c>
      <c r="G4" s="75">
        <v>64560</v>
      </c>
      <c r="H4" s="76">
        <v>12895</v>
      </c>
      <c r="I4" s="77">
        <f>MAX(B4:H4)</f>
        <v>101108</v>
      </c>
      <c r="J4" s="77">
        <v>7</v>
      </c>
      <c r="K4" s="75" t="s">
        <v>149</v>
      </c>
    </row>
    <row r="5" spans="1:11" ht="15.5" x14ac:dyDescent="0.35">
      <c r="A5" s="74" t="s">
        <v>16</v>
      </c>
      <c r="B5" s="79">
        <v>289389</v>
      </c>
      <c r="C5" s="82">
        <v>469652</v>
      </c>
      <c r="D5" s="87">
        <v>137220</v>
      </c>
      <c r="E5" s="84">
        <v>83521</v>
      </c>
      <c r="F5" s="75">
        <v>415439</v>
      </c>
      <c r="G5" s="75">
        <v>517798</v>
      </c>
      <c r="H5" s="76">
        <v>107072</v>
      </c>
      <c r="I5" s="77">
        <f>MAX(B5:H5)</f>
        <v>517798</v>
      </c>
      <c r="J5" s="77">
        <v>4</v>
      </c>
      <c r="K5" s="75" t="s">
        <v>34</v>
      </c>
    </row>
    <row r="6" spans="1:11" ht="15.5" x14ac:dyDescent="0.35">
      <c r="A6" s="74" t="s">
        <v>17</v>
      </c>
      <c r="B6" s="79">
        <v>41552</v>
      </c>
      <c r="C6" s="82">
        <v>31225</v>
      </c>
      <c r="D6" s="87">
        <v>61072</v>
      </c>
      <c r="E6" s="84">
        <v>179915</v>
      </c>
      <c r="F6" s="75">
        <v>0</v>
      </c>
      <c r="G6" s="75"/>
      <c r="H6" s="76">
        <v>7493</v>
      </c>
      <c r="I6" s="77">
        <f t="shared" ref="I6:I11" si="0">MAX(B6:H6)</f>
        <v>179915</v>
      </c>
      <c r="J6" s="77">
        <v>6</v>
      </c>
      <c r="K6" s="75" t="s">
        <v>148</v>
      </c>
    </row>
    <row r="7" spans="1:11" ht="15.5" x14ac:dyDescent="0.35">
      <c r="A7" s="74" t="s">
        <v>18</v>
      </c>
      <c r="B7" s="79">
        <v>96250</v>
      </c>
      <c r="C7" s="82">
        <v>296960</v>
      </c>
      <c r="D7" s="87">
        <v>379316</v>
      </c>
      <c r="E7" s="84">
        <v>489980</v>
      </c>
      <c r="F7" s="75">
        <v>150949</v>
      </c>
      <c r="G7" s="75">
        <v>187476</v>
      </c>
      <c r="H7" s="76">
        <v>29185</v>
      </c>
      <c r="I7" s="77">
        <f t="shared" si="0"/>
        <v>489980</v>
      </c>
      <c r="J7" s="77">
        <v>3</v>
      </c>
      <c r="K7" s="75" t="s">
        <v>148</v>
      </c>
    </row>
    <row r="8" spans="1:11" ht="15.5" x14ac:dyDescent="0.35">
      <c r="A8" s="74" t="s">
        <v>19</v>
      </c>
      <c r="B8" s="79">
        <v>14535</v>
      </c>
      <c r="C8" s="82">
        <v>16850</v>
      </c>
      <c r="D8" s="82">
        <v>93494</v>
      </c>
      <c r="E8" s="84">
        <v>66285</v>
      </c>
      <c r="F8" s="75">
        <v>4389</v>
      </c>
      <c r="G8" s="75">
        <v>8424</v>
      </c>
      <c r="H8" s="76">
        <v>1740</v>
      </c>
      <c r="I8" s="77">
        <f t="shared" si="0"/>
        <v>93494</v>
      </c>
      <c r="J8" s="77">
        <v>8</v>
      </c>
      <c r="K8" s="75" t="s">
        <v>148</v>
      </c>
    </row>
    <row r="9" spans="1:11" ht="15.5" x14ac:dyDescent="0.35">
      <c r="A9" s="74" t="s">
        <v>20</v>
      </c>
      <c r="B9" s="79">
        <v>67029</v>
      </c>
      <c r="C9" s="82">
        <v>94431</v>
      </c>
      <c r="D9" s="82">
        <v>337389</v>
      </c>
      <c r="E9" s="84">
        <v>383942</v>
      </c>
      <c r="F9" s="75">
        <v>49507</v>
      </c>
      <c r="G9" s="75">
        <v>91894</v>
      </c>
      <c r="H9" s="76">
        <v>24327</v>
      </c>
      <c r="I9" s="77">
        <f t="shared" si="0"/>
        <v>383942</v>
      </c>
      <c r="J9" s="77">
        <v>5</v>
      </c>
      <c r="K9" s="75" t="s">
        <v>148</v>
      </c>
    </row>
    <row r="10" spans="1:11" ht="15.5" x14ac:dyDescent="0.35">
      <c r="A10" s="74" t="s">
        <v>136</v>
      </c>
      <c r="B10" s="79">
        <v>99272</v>
      </c>
      <c r="C10" s="82">
        <v>580990</v>
      </c>
      <c r="D10" s="82">
        <v>476306</v>
      </c>
      <c r="E10" s="84">
        <v>245202</v>
      </c>
      <c r="F10" s="75">
        <v>477314</v>
      </c>
      <c r="G10" s="75">
        <v>176992</v>
      </c>
      <c r="H10" s="76">
        <v>44457</v>
      </c>
      <c r="I10" s="77">
        <f t="shared" si="0"/>
        <v>580990</v>
      </c>
      <c r="J10" s="77">
        <v>2</v>
      </c>
      <c r="K10" s="75" t="s">
        <v>27</v>
      </c>
    </row>
    <row r="11" spans="1:11" ht="15.5" x14ac:dyDescent="0.35">
      <c r="A11" s="74" t="s">
        <v>22</v>
      </c>
      <c r="B11" s="80">
        <v>26833</v>
      </c>
      <c r="C11" s="83">
        <v>147627</v>
      </c>
      <c r="D11" s="88">
        <v>490997</v>
      </c>
      <c r="E11" s="84">
        <v>544059</v>
      </c>
      <c r="F11" s="75">
        <v>0</v>
      </c>
      <c r="G11" s="75">
        <v>88327</v>
      </c>
      <c r="H11" s="76">
        <v>33261</v>
      </c>
      <c r="I11" s="77">
        <f t="shared" si="0"/>
        <v>544059</v>
      </c>
      <c r="J11" s="77">
        <v>1</v>
      </c>
      <c r="K11" s="75" t="s">
        <v>148</v>
      </c>
    </row>
  </sheetData>
  <conditionalFormatting sqref="C4:H11">
    <cfRule type="colorScale" priority="2">
      <colorScale>
        <cfvo type="min"/>
        <cfvo type="max"/>
        <color rgb="FFFCFCFF"/>
        <color rgb="FFF8696B"/>
      </colorScale>
    </cfRule>
  </conditionalFormatting>
  <conditionalFormatting sqref="B4:B1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1"/>
  <sheetViews>
    <sheetView topLeftCell="I10" zoomScale="145" zoomScaleNormal="145" workbookViewId="0">
      <selection activeCell="B18" sqref="B18"/>
    </sheetView>
  </sheetViews>
  <sheetFormatPr baseColWidth="10" defaultColWidth="9.1796875" defaultRowHeight="14.5" x14ac:dyDescent="0.35"/>
  <cols>
    <col min="2" max="2" width="13.1796875" customWidth="1"/>
    <col min="3" max="3" width="14.453125" style="11" customWidth="1"/>
    <col min="4" max="4" width="13.1796875" customWidth="1"/>
    <col min="5" max="5" width="20" customWidth="1"/>
    <col min="6" max="6" width="20.1796875" customWidth="1"/>
    <col min="7" max="7" width="12.1796875" customWidth="1"/>
    <col min="8" max="8" width="13" customWidth="1"/>
    <col min="9" max="9" width="16.81640625" customWidth="1"/>
    <col min="10" max="10" width="26.54296875" customWidth="1"/>
    <col min="11" max="11" width="7.453125" customWidth="1"/>
    <col min="12" max="12" width="17.453125" bestFit="1" customWidth="1"/>
    <col min="13" max="13" width="23.1796875" customWidth="1"/>
    <col min="14" max="14" width="15.81640625" customWidth="1"/>
    <col min="15" max="15" width="16.7265625" customWidth="1"/>
    <col min="16" max="16" width="17.54296875" customWidth="1"/>
    <col min="17" max="17" width="16.7265625" style="51" customWidth="1"/>
    <col min="19" max="19" width="12.26953125" style="10" bestFit="1" customWidth="1"/>
  </cols>
  <sheetData>
    <row r="1" spans="2:16" x14ac:dyDescent="0.35">
      <c r="B1" s="68" t="s">
        <v>145</v>
      </c>
    </row>
    <row r="2" spans="2:16" ht="14.5" customHeight="1" x14ac:dyDescent="0.35">
      <c r="B2" s="62" t="s">
        <v>47</v>
      </c>
      <c r="C2" s="63" t="s">
        <v>137</v>
      </c>
      <c r="D2" s="62" t="s">
        <v>138</v>
      </c>
      <c r="E2" s="62" t="s">
        <v>140</v>
      </c>
      <c r="F2" s="62" t="s">
        <v>33</v>
      </c>
      <c r="G2" s="62" t="s">
        <v>141</v>
      </c>
      <c r="H2" s="62" t="s">
        <v>34</v>
      </c>
      <c r="I2" s="62" t="s">
        <v>32</v>
      </c>
      <c r="J2" s="64" t="s">
        <v>46</v>
      </c>
      <c r="K2" s="62" t="s">
        <v>142</v>
      </c>
      <c r="L2" s="62" t="s">
        <v>147</v>
      </c>
    </row>
    <row r="3" spans="2:16" ht="14.5" customHeight="1" x14ac:dyDescent="0.35">
      <c r="B3" s="62" t="s">
        <v>150</v>
      </c>
      <c r="C3" s="63"/>
      <c r="D3" s="62"/>
      <c r="E3" s="62"/>
      <c r="F3" s="62"/>
      <c r="G3" s="62"/>
      <c r="H3" s="62"/>
      <c r="I3" s="62"/>
      <c r="J3" s="64" t="s">
        <v>151</v>
      </c>
      <c r="K3" s="62"/>
      <c r="L3" s="62" t="s">
        <v>152</v>
      </c>
    </row>
    <row r="4" spans="2:16" ht="15" customHeight="1" x14ac:dyDescent="0.35">
      <c r="B4" s="74" t="s">
        <v>15</v>
      </c>
      <c r="C4" s="78">
        <v>9073</v>
      </c>
      <c r="D4" s="81">
        <v>35728</v>
      </c>
      <c r="E4" s="86">
        <v>37880</v>
      </c>
      <c r="F4" s="84">
        <v>45992</v>
      </c>
      <c r="G4" s="75">
        <v>101108</v>
      </c>
      <c r="H4" s="75">
        <v>64560</v>
      </c>
      <c r="I4" s="76">
        <v>12895</v>
      </c>
      <c r="J4" s="77">
        <f>MAX(C4:I4)</f>
        <v>101108</v>
      </c>
      <c r="K4" s="77">
        <v>7</v>
      </c>
      <c r="L4" s="75" t="s">
        <v>149</v>
      </c>
    </row>
    <row r="5" spans="2:16" ht="15" customHeight="1" x14ac:dyDescent="0.35">
      <c r="B5" s="74" t="s">
        <v>16</v>
      </c>
      <c r="C5" s="79">
        <v>289389</v>
      </c>
      <c r="D5" s="82">
        <v>469652</v>
      </c>
      <c r="E5" s="87">
        <v>137220</v>
      </c>
      <c r="F5" s="84">
        <v>83521</v>
      </c>
      <c r="G5" s="75">
        <v>415439</v>
      </c>
      <c r="H5" s="75">
        <v>517798</v>
      </c>
      <c r="I5" s="76">
        <v>107072</v>
      </c>
      <c r="J5" s="77">
        <f>MAX(C5:I5)</f>
        <v>517798</v>
      </c>
      <c r="K5" s="77">
        <v>4</v>
      </c>
      <c r="L5" s="75" t="s">
        <v>34</v>
      </c>
    </row>
    <row r="6" spans="2:16" ht="15" customHeight="1" x14ac:dyDescent="0.35">
      <c r="B6" s="74" t="s">
        <v>17</v>
      </c>
      <c r="C6" s="79">
        <v>41552</v>
      </c>
      <c r="D6" s="82">
        <v>31225</v>
      </c>
      <c r="E6" s="87">
        <v>61072</v>
      </c>
      <c r="F6" s="84">
        <v>179915</v>
      </c>
      <c r="G6" s="75">
        <v>0</v>
      </c>
      <c r="H6" s="75"/>
      <c r="I6" s="76">
        <v>7493</v>
      </c>
      <c r="J6" s="77">
        <f t="shared" ref="J6:J11" si="0">MAX(C6:I6)</f>
        <v>179915</v>
      </c>
      <c r="K6" s="77">
        <v>6</v>
      </c>
      <c r="L6" s="75" t="s">
        <v>148</v>
      </c>
    </row>
    <row r="7" spans="2:16" ht="15.5" x14ac:dyDescent="0.35">
      <c r="B7" s="74" t="s">
        <v>18</v>
      </c>
      <c r="C7" s="79">
        <v>96250</v>
      </c>
      <c r="D7" s="82">
        <v>296960</v>
      </c>
      <c r="E7" s="87">
        <v>379316</v>
      </c>
      <c r="F7" s="84">
        <v>489980</v>
      </c>
      <c r="G7" s="75">
        <v>150949</v>
      </c>
      <c r="H7" s="75">
        <v>187476</v>
      </c>
      <c r="I7" s="76">
        <v>29185</v>
      </c>
      <c r="J7" s="77">
        <f t="shared" si="0"/>
        <v>489980</v>
      </c>
      <c r="K7" s="77">
        <v>3</v>
      </c>
      <c r="L7" s="75" t="s">
        <v>148</v>
      </c>
    </row>
    <row r="8" spans="2:16" ht="15.5" x14ac:dyDescent="0.35">
      <c r="B8" s="74" t="s">
        <v>19</v>
      </c>
      <c r="C8" s="79">
        <v>14535</v>
      </c>
      <c r="D8" s="82">
        <v>16850</v>
      </c>
      <c r="E8" s="82">
        <v>93494</v>
      </c>
      <c r="F8" s="84">
        <v>66285</v>
      </c>
      <c r="G8" s="75">
        <v>4389</v>
      </c>
      <c r="H8" s="75">
        <v>8424</v>
      </c>
      <c r="I8" s="76">
        <v>1740</v>
      </c>
      <c r="J8" s="77">
        <f t="shared" si="0"/>
        <v>93494</v>
      </c>
      <c r="K8" s="77">
        <v>8</v>
      </c>
      <c r="L8" s="75" t="s">
        <v>148</v>
      </c>
    </row>
    <row r="9" spans="2:16" ht="15.5" x14ac:dyDescent="0.35">
      <c r="B9" s="74" t="s">
        <v>20</v>
      </c>
      <c r="C9" s="79">
        <v>67029</v>
      </c>
      <c r="D9" s="82">
        <v>94431</v>
      </c>
      <c r="E9" s="82">
        <v>337389</v>
      </c>
      <c r="F9" s="84">
        <v>383942</v>
      </c>
      <c r="G9" s="75">
        <v>49507</v>
      </c>
      <c r="H9" s="75">
        <v>91894</v>
      </c>
      <c r="I9" s="76">
        <v>24327</v>
      </c>
      <c r="J9" s="77">
        <f t="shared" si="0"/>
        <v>383942</v>
      </c>
      <c r="K9" s="77">
        <v>5</v>
      </c>
      <c r="L9" s="75" t="s">
        <v>148</v>
      </c>
    </row>
    <row r="10" spans="2:16" ht="15.5" x14ac:dyDescent="0.35">
      <c r="B10" s="74" t="s">
        <v>136</v>
      </c>
      <c r="C10" s="79">
        <v>99272</v>
      </c>
      <c r="D10" s="82">
        <v>580990</v>
      </c>
      <c r="E10" s="82">
        <v>476306</v>
      </c>
      <c r="F10" s="84">
        <v>245202</v>
      </c>
      <c r="G10" s="75">
        <v>477314</v>
      </c>
      <c r="H10" s="75">
        <v>176992</v>
      </c>
      <c r="I10" s="76">
        <v>44457</v>
      </c>
      <c r="J10" s="77">
        <f t="shared" si="0"/>
        <v>580990</v>
      </c>
      <c r="K10" s="77">
        <v>2</v>
      </c>
      <c r="L10" s="75" t="s">
        <v>27</v>
      </c>
    </row>
    <row r="11" spans="2:16" ht="15.5" x14ac:dyDescent="0.35">
      <c r="B11" s="74" t="s">
        <v>22</v>
      </c>
      <c r="C11" s="80">
        <v>26833</v>
      </c>
      <c r="D11" s="83">
        <v>147627</v>
      </c>
      <c r="E11" s="88">
        <v>490997</v>
      </c>
      <c r="F11" s="84">
        <v>544059</v>
      </c>
      <c r="G11" s="75">
        <v>0</v>
      </c>
      <c r="H11" s="75">
        <v>88327</v>
      </c>
      <c r="I11" s="76">
        <v>33261</v>
      </c>
      <c r="J11" s="77">
        <f t="shared" si="0"/>
        <v>544059</v>
      </c>
      <c r="K11" s="77">
        <v>1</v>
      </c>
      <c r="L11" s="75" t="s">
        <v>148</v>
      </c>
      <c r="P11" s="70"/>
    </row>
    <row r="12" spans="2:16" x14ac:dyDescent="0.35">
      <c r="B12" s="65" t="s">
        <v>1</v>
      </c>
      <c r="C12" s="66">
        <f>SUM(C4:C11)</f>
        <v>643933</v>
      </c>
      <c r="D12" s="66">
        <f t="shared" ref="D12:J12" si="1">SUM(D4:D11)</f>
        <v>1673463</v>
      </c>
      <c r="E12" s="66">
        <f t="shared" si="1"/>
        <v>2013674</v>
      </c>
      <c r="F12" s="66">
        <f t="shared" si="1"/>
        <v>2038896</v>
      </c>
      <c r="G12" s="66">
        <f t="shared" si="1"/>
        <v>1198706</v>
      </c>
      <c r="H12" s="66">
        <f t="shared" si="1"/>
        <v>1135471</v>
      </c>
      <c r="I12" s="85">
        <f>SUM(I4:I11)</f>
        <v>260430</v>
      </c>
      <c r="J12" s="67">
        <f t="shared" si="1"/>
        <v>2891286</v>
      </c>
      <c r="P12" s="70"/>
    </row>
    <row r="13" spans="2:16" x14ac:dyDescent="0.35">
      <c r="P13" s="70"/>
    </row>
    <row r="14" spans="2:16" x14ac:dyDescent="0.35">
      <c r="J14" s="101">
        <f>J12</f>
        <v>2891286</v>
      </c>
      <c r="P14" s="70"/>
    </row>
    <row r="15" spans="2:16" x14ac:dyDescent="0.35">
      <c r="H15" s="68" t="s">
        <v>5</v>
      </c>
      <c r="J15" s="101"/>
      <c r="P15" s="70"/>
    </row>
    <row r="16" spans="2:16" x14ac:dyDescent="0.35">
      <c r="P16" s="70"/>
    </row>
    <row r="17" spans="2:16" x14ac:dyDescent="0.35">
      <c r="P17" s="70"/>
    </row>
    <row r="18" spans="2:16" x14ac:dyDescent="0.35">
      <c r="B18" s="68" t="s">
        <v>144</v>
      </c>
      <c r="P18" s="70"/>
    </row>
    <row r="19" spans="2:16" ht="52.5" customHeight="1" x14ac:dyDescent="0.35">
      <c r="B19" s="92" t="s">
        <v>47</v>
      </c>
      <c r="C19" s="98" t="s">
        <v>139</v>
      </c>
      <c r="D19" s="99" t="s">
        <v>138</v>
      </c>
      <c r="E19" s="99" t="s">
        <v>140</v>
      </c>
      <c r="F19" s="99" t="s">
        <v>33</v>
      </c>
      <c r="G19" s="99" t="s">
        <v>141</v>
      </c>
      <c r="H19" s="99" t="s">
        <v>34</v>
      </c>
      <c r="I19" s="99" t="s">
        <v>32</v>
      </c>
      <c r="J19" s="93" t="s">
        <v>143</v>
      </c>
      <c r="K19" s="92" t="s">
        <v>142</v>
      </c>
      <c r="L19" s="92" t="s">
        <v>147</v>
      </c>
    </row>
    <row r="20" spans="2:16" ht="15.5" x14ac:dyDescent="0.35">
      <c r="B20" s="8" t="s">
        <v>15</v>
      </c>
      <c r="C20" s="73">
        <v>9073</v>
      </c>
      <c r="D20" s="94">
        <v>29945</v>
      </c>
      <c r="E20" s="95">
        <v>9470</v>
      </c>
      <c r="F20" s="95">
        <v>9516</v>
      </c>
      <c r="G20" s="100">
        <v>80886</v>
      </c>
      <c r="H20" s="94"/>
      <c r="I20" s="96">
        <v>10316</v>
      </c>
      <c r="J20" s="69">
        <f>MAX(C20:I20)</f>
        <v>80886</v>
      </c>
      <c r="K20" s="61">
        <v>8</v>
      </c>
      <c r="L20" t="s">
        <v>138</v>
      </c>
    </row>
    <row r="21" spans="2:16" ht="15.5" x14ac:dyDescent="0.35">
      <c r="B21" s="8" t="s">
        <v>16</v>
      </c>
      <c r="C21" s="71">
        <v>248618</v>
      </c>
      <c r="D21" s="94">
        <v>285367</v>
      </c>
      <c r="E21" s="95">
        <v>97595</v>
      </c>
      <c r="F21" s="95">
        <v>68883</v>
      </c>
      <c r="G21" s="100">
        <v>332351</v>
      </c>
      <c r="H21" s="94">
        <v>398257</v>
      </c>
      <c r="I21" s="96">
        <v>85658</v>
      </c>
      <c r="J21" s="69">
        <f t="shared" ref="J21:J27" si="2">MAX(C21:I21)</f>
        <v>398257</v>
      </c>
      <c r="K21" s="61">
        <v>1</v>
      </c>
      <c r="L21" t="s">
        <v>23</v>
      </c>
    </row>
    <row r="22" spans="2:16" ht="15.5" x14ac:dyDescent="0.35">
      <c r="B22" s="8" t="s">
        <v>17</v>
      </c>
      <c r="C22" s="73">
        <v>41552</v>
      </c>
      <c r="D22" s="94">
        <v>10188</v>
      </c>
      <c r="E22" s="95">
        <v>15268</v>
      </c>
      <c r="F22" s="95">
        <v>28393</v>
      </c>
      <c r="G22" s="100">
        <v>0</v>
      </c>
      <c r="H22" s="94">
        <v>0</v>
      </c>
      <c r="I22" s="96">
        <v>5994</v>
      </c>
      <c r="J22" s="69">
        <f t="shared" si="2"/>
        <v>41552</v>
      </c>
      <c r="K22" s="61">
        <v>6</v>
      </c>
      <c r="L22" t="s">
        <v>148</v>
      </c>
    </row>
    <row r="23" spans="2:16" ht="15.5" x14ac:dyDescent="0.35">
      <c r="B23" s="8" t="s">
        <v>18</v>
      </c>
      <c r="C23" s="73">
        <v>94150</v>
      </c>
      <c r="D23" s="94">
        <v>174631</v>
      </c>
      <c r="E23" s="95">
        <v>168964</v>
      </c>
      <c r="F23" s="95">
        <v>329891</v>
      </c>
      <c r="G23" s="100">
        <v>120759</v>
      </c>
      <c r="H23" s="94">
        <v>0</v>
      </c>
      <c r="I23" s="96">
        <v>23348</v>
      </c>
      <c r="J23" s="69">
        <f t="shared" si="2"/>
        <v>329891</v>
      </c>
      <c r="K23" s="61">
        <v>3</v>
      </c>
      <c r="L23" t="s">
        <v>148</v>
      </c>
    </row>
    <row r="24" spans="2:16" ht="15.5" x14ac:dyDescent="0.35">
      <c r="B24" s="8" t="s">
        <v>19</v>
      </c>
      <c r="C24" s="73">
        <v>14535</v>
      </c>
      <c r="D24" s="94">
        <v>7346</v>
      </c>
      <c r="E24" s="95">
        <v>0</v>
      </c>
      <c r="F24" s="95">
        <v>9491</v>
      </c>
      <c r="G24" s="100">
        <v>3511</v>
      </c>
      <c r="H24" s="94">
        <v>0</v>
      </c>
      <c r="I24" s="96">
        <v>1392</v>
      </c>
      <c r="J24" s="69">
        <f t="shared" si="2"/>
        <v>14535</v>
      </c>
      <c r="K24" s="61">
        <v>7</v>
      </c>
      <c r="L24" t="s">
        <v>148</v>
      </c>
    </row>
    <row r="25" spans="2:16" ht="15.5" x14ac:dyDescent="0.35">
      <c r="B25" s="8" t="s">
        <v>20</v>
      </c>
      <c r="C25" s="73">
        <v>67029</v>
      </c>
      <c r="D25" s="94">
        <v>43747</v>
      </c>
      <c r="E25" s="95">
        <v>132628</v>
      </c>
      <c r="F25" s="95">
        <v>231155</v>
      </c>
      <c r="G25" s="100">
        <v>39606</v>
      </c>
      <c r="H25" s="94">
        <v>65337</v>
      </c>
      <c r="I25" s="96">
        <v>19462</v>
      </c>
      <c r="J25" s="69">
        <f t="shared" si="2"/>
        <v>231155</v>
      </c>
      <c r="K25" s="61">
        <v>5</v>
      </c>
      <c r="L25" t="s">
        <v>148</v>
      </c>
    </row>
    <row r="26" spans="2:16" ht="15.5" x14ac:dyDescent="0.35">
      <c r="B26" s="8" t="s">
        <v>21</v>
      </c>
      <c r="C26" s="72">
        <v>85097</v>
      </c>
      <c r="D26" s="94">
        <v>330967</v>
      </c>
      <c r="E26" s="95">
        <v>286761</v>
      </c>
      <c r="F26" s="95">
        <v>143758</v>
      </c>
      <c r="G26" s="100">
        <v>381851</v>
      </c>
      <c r="H26" s="94">
        <v>143434</v>
      </c>
      <c r="I26" s="96">
        <v>35566</v>
      </c>
      <c r="J26" s="69">
        <f t="shared" si="2"/>
        <v>381851</v>
      </c>
      <c r="K26" s="61">
        <v>4</v>
      </c>
      <c r="L26" t="s">
        <v>138</v>
      </c>
    </row>
    <row r="27" spans="2:16" ht="15.5" x14ac:dyDescent="0.35">
      <c r="B27" s="8" t="s">
        <v>22</v>
      </c>
      <c r="C27" s="73">
        <v>26833</v>
      </c>
      <c r="D27" s="94">
        <v>112658</v>
      </c>
      <c r="E27" s="95">
        <v>197825</v>
      </c>
      <c r="F27" s="95">
        <v>333837</v>
      </c>
      <c r="G27" s="100">
        <v>0</v>
      </c>
      <c r="H27" s="94">
        <v>0</v>
      </c>
      <c r="I27" s="96">
        <v>26608</v>
      </c>
      <c r="J27" s="69">
        <f t="shared" si="2"/>
        <v>333837</v>
      </c>
      <c r="K27" s="61">
        <v>2</v>
      </c>
      <c r="L27" t="s">
        <v>148</v>
      </c>
    </row>
    <row r="28" spans="2:16" x14ac:dyDescent="0.35">
      <c r="B28" s="89" t="s">
        <v>1</v>
      </c>
      <c r="C28" s="90">
        <f t="shared" ref="C28:J28" si="3">SUM(C20:C27)</f>
        <v>586887</v>
      </c>
      <c r="D28" s="90">
        <f t="shared" si="3"/>
        <v>994849</v>
      </c>
      <c r="E28" s="90">
        <f t="shared" si="3"/>
        <v>908511</v>
      </c>
      <c r="F28" s="90">
        <f t="shared" si="3"/>
        <v>1154924</v>
      </c>
      <c r="G28" s="90">
        <f t="shared" si="3"/>
        <v>958964</v>
      </c>
      <c r="H28" s="90">
        <f t="shared" si="3"/>
        <v>607028</v>
      </c>
      <c r="I28" s="97">
        <f t="shared" si="3"/>
        <v>208344</v>
      </c>
      <c r="J28" s="91">
        <f t="shared" si="3"/>
        <v>1811964</v>
      </c>
    </row>
    <row r="30" spans="2:16" ht="15" customHeight="1" x14ac:dyDescent="0.35">
      <c r="J30" s="101">
        <f>J28</f>
        <v>1811964</v>
      </c>
    </row>
    <row r="31" spans="2:16" ht="15" customHeight="1" x14ac:dyDescent="0.35">
      <c r="H31" s="68" t="s">
        <v>146</v>
      </c>
      <c r="J31" s="101"/>
    </row>
  </sheetData>
  <mergeCells count="2">
    <mergeCell ref="J14:J15"/>
    <mergeCell ref="J30:J31"/>
  </mergeCells>
  <conditionalFormatting sqref="D4:I11">
    <cfRule type="colorScale" priority="6">
      <colorScale>
        <cfvo type="min"/>
        <cfvo type="max"/>
        <color rgb="FFFCFCFF"/>
        <color rgb="FFF8696B"/>
      </colorScale>
    </cfRule>
  </conditionalFormatting>
  <conditionalFormatting sqref="D24:I24">
    <cfRule type="colorScale" priority="4">
      <colorScale>
        <cfvo type="min"/>
        <cfvo type="max"/>
        <color rgb="FFFCFCFF"/>
        <color rgb="FFF8696B"/>
      </colorScale>
    </cfRule>
  </conditionalFormatting>
  <conditionalFormatting sqref="D20:I23 D25:I27">
    <cfRule type="colorScale" priority="7">
      <colorScale>
        <cfvo type="min"/>
        <cfvo type="max"/>
        <color rgb="FFFCFCFF"/>
        <color rgb="FFF8696B"/>
      </colorScale>
    </cfRule>
  </conditionalFormatting>
  <conditionalFormatting sqref="C4:C11">
    <cfRule type="colorScale" priority="3">
      <colorScale>
        <cfvo type="min"/>
        <cfvo type="max"/>
        <color rgb="FFFCFCFF"/>
        <color rgb="FFF8696B"/>
      </colorScale>
    </cfRule>
  </conditionalFormatting>
  <conditionalFormatting sqref="C24">
    <cfRule type="colorScale" priority="1">
      <colorScale>
        <cfvo type="min"/>
        <cfvo type="max"/>
        <color rgb="FFFCFCFF"/>
        <color rgb="FFF8696B"/>
      </colorScale>
    </cfRule>
  </conditionalFormatting>
  <conditionalFormatting sqref="C20:C23 C25:C27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scale="71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C2008-DDB7-4243-8676-8E769D14167B}">
  <dimension ref="A1:K11"/>
  <sheetViews>
    <sheetView workbookViewId="0">
      <selection activeCell="A3" sqref="A3"/>
    </sheetView>
  </sheetViews>
  <sheetFormatPr baseColWidth="10" defaultRowHeight="14.5" x14ac:dyDescent="0.35"/>
  <sheetData>
    <row r="1" spans="1:11" x14ac:dyDescent="0.35">
      <c r="A1" s="68" t="s">
        <v>144</v>
      </c>
      <c r="B1" s="11"/>
    </row>
    <row r="2" spans="1:11" ht="116" x14ac:dyDescent="0.35">
      <c r="A2" s="92" t="s">
        <v>47</v>
      </c>
      <c r="B2" s="98" t="s">
        <v>139</v>
      </c>
      <c r="C2" s="99" t="s">
        <v>138</v>
      </c>
      <c r="D2" s="99" t="s">
        <v>140</v>
      </c>
      <c r="E2" s="99" t="s">
        <v>33</v>
      </c>
      <c r="F2" s="99" t="s">
        <v>141</v>
      </c>
      <c r="G2" s="99" t="s">
        <v>34</v>
      </c>
      <c r="H2" s="99" t="s">
        <v>32</v>
      </c>
      <c r="I2" s="93" t="s">
        <v>143</v>
      </c>
      <c r="J2" s="92" t="s">
        <v>142</v>
      </c>
      <c r="K2" s="92" t="s">
        <v>147</v>
      </c>
    </row>
    <row r="3" spans="1:11" ht="29" x14ac:dyDescent="0.35">
      <c r="A3" s="92" t="s">
        <v>150</v>
      </c>
      <c r="B3" s="98"/>
      <c r="C3" s="99"/>
      <c r="D3" s="99"/>
      <c r="E3" s="99"/>
      <c r="F3" s="99"/>
      <c r="G3" s="99"/>
      <c r="H3" s="99"/>
      <c r="I3" s="93" t="s">
        <v>151</v>
      </c>
      <c r="J3" s="92"/>
      <c r="K3" s="92" t="s">
        <v>152</v>
      </c>
    </row>
    <row r="4" spans="1:11" ht="15.5" x14ac:dyDescent="0.35">
      <c r="A4" s="8" t="s">
        <v>15</v>
      </c>
      <c r="B4" s="73">
        <v>9073</v>
      </c>
      <c r="C4" s="94">
        <v>29945</v>
      </c>
      <c r="D4" s="95">
        <v>9470</v>
      </c>
      <c r="E4" s="95">
        <v>9516</v>
      </c>
      <c r="F4" s="100">
        <v>80886</v>
      </c>
      <c r="G4" s="94"/>
      <c r="H4" s="96">
        <v>10316</v>
      </c>
      <c r="I4" s="69">
        <f>MAX(B4:H4)</f>
        <v>80886</v>
      </c>
      <c r="J4" s="61">
        <v>8</v>
      </c>
      <c r="K4" t="s">
        <v>138</v>
      </c>
    </row>
    <row r="5" spans="1:11" ht="15.5" x14ac:dyDescent="0.35">
      <c r="A5" s="8" t="s">
        <v>16</v>
      </c>
      <c r="B5" s="71">
        <v>248618</v>
      </c>
      <c r="C5" s="94">
        <v>285367</v>
      </c>
      <c r="D5" s="95">
        <v>97595</v>
      </c>
      <c r="E5" s="95">
        <v>68883</v>
      </c>
      <c r="F5" s="100">
        <v>332351</v>
      </c>
      <c r="G5" s="94">
        <v>398257</v>
      </c>
      <c r="H5" s="96">
        <v>85658</v>
      </c>
      <c r="I5" s="69">
        <f t="shared" ref="I5:I11" si="0">MAX(B5:H5)</f>
        <v>398257</v>
      </c>
      <c r="J5" s="61">
        <v>1</v>
      </c>
      <c r="K5" t="s">
        <v>23</v>
      </c>
    </row>
    <row r="6" spans="1:11" ht="15.5" x14ac:dyDescent="0.35">
      <c r="A6" s="8" t="s">
        <v>17</v>
      </c>
      <c r="B6" s="73">
        <v>41552</v>
      </c>
      <c r="C6" s="94">
        <v>10188</v>
      </c>
      <c r="D6" s="95">
        <v>15268</v>
      </c>
      <c r="E6" s="95">
        <v>28393</v>
      </c>
      <c r="F6" s="100">
        <v>0</v>
      </c>
      <c r="G6" s="94">
        <v>0</v>
      </c>
      <c r="H6" s="96">
        <v>5994</v>
      </c>
      <c r="I6" s="69">
        <f t="shared" si="0"/>
        <v>41552</v>
      </c>
      <c r="J6" s="61">
        <v>6</v>
      </c>
      <c r="K6" t="s">
        <v>148</v>
      </c>
    </row>
    <row r="7" spans="1:11" ht="15.5" x14ac:dyDescent="0.35">
      <c r="A7" s="8" t="s">
        <v>18</v>
      </c>
      <c r="B7" s="73">
        <v>94150</v>
      </c>
      <c r="C7" s="94">
        <v>174631</v>
      </c>
      <c r="D7" s="95">
        <v>168964</v>
      </c>
      <c r="E7" s="95">
        <v>329891</v>
      </c>
      <c r="F7" s="100">
        <v>120759</v>
      </c>
      <c r="G7" s="94">
        <v>0</v>
      </c>
      <c r="H7" s="96">
        <v>23348</v>
      </c>
      <c r="I7" s="69">
        <f t="shared" si="0"/>
        <v>329891</v>
      </c>
      <c r="J7" s="61">
        <v>3</v>
      </c>
      <c r="K7" t="s">
        <v>148</v>
      </c>
    </row>
    <row r="8" spans="1:11" ht="15.5" x14ac:dyDescent="0.35">
      <c r="A8" s="8" t="s">
        <v>19</v>
      </c>
      <c r="B8" s="73">
        <v>14535</v>
      </c>
      <c r="C8" s="94">
        <v>7346</v>
      </c>
      <c r="D8" s="95">
        <v>0</v>
      </c>
      <c r="E8" s="95">
        <v>9491</v>
      </c>
      <c r="F8" s="100">
        <v>3511</v>
      </c>
      <c r="G8" s="94">
        <v>0</v>
      </c>
      <c r="H8" s="96">
        <v>1392</v>
      </c>
      <c r="I8" s="69">
        <f t="shared" si="0"/>
        <v>14535</v>
      </c>
      <c r="J8" s="61">
        <v>7</v>
      </c>
      <c r="K8" t="s">
        <v>148</v>
      </c>
    </row>
    <row r="9" spans="1:11" ht="15.5" x14ac:dyDescent="0.35">
      <c r="A9" s="8" t="s">
        <v>20</v>
      </c>
      <c r="B9" s="73">
        <v>67029</v>
      </c>
      <c r="C9" s="94">
        <v>43747</v>
      </c>
      <c r="D9" s="95">
        <v>132628</v>
      </c>
      <c r="E9" s="95">
        <v>231155</v>
      </c>
      <c r="F9" s="100">
        <v>39606</v>
      </c>
      <c r="G9" s="94">
        <v>65337</v>
      </c>
      <c r="H9" s="96">
        <v>19462</v>
      </c>
      <c r="I9" s="69">
        <f t="shared" si="0"/>
        <v>231155</v>
      </c>
      <c r="J9" s="61">
        <v>5</v>
      </c>
      <c r="K9" t="s">
        <v>148</v>
      </c>
    </row>
    <row r="10" spans="1:11" ht="15.5" x14ac:dyDescent="0.35">
      <c r="A10" s="8" t="s">
        <v>21</v>
      </c>
      <c r="B10" s="72">
        <v>85097</v>
      </c>
      <c r="C10" s="94">
        <v>330967</v>
      </c>
      <c r="D10" s="95">
        <v>286761</v>
      </c>
      <c r="E10" s="95">
        <v>143758</v>
      </c>
      <c r="F10" s="100">
        <v>381851</v>
      </c>
      <c r="G10" s="94">
        <v>143434</v>
      </c>
      <c r="H10" s="96">
        <v>35566</v>
      </c>
      <c r="I10" s="69">
        <f t="shared" si="0"/>
        <v>381851</v>
      </c>
      <c r="J10" s="61">
        <v>4</v>
      </c>
      <c r="K10" t="s">
        <v>138</v>
      </c>
    </row>
    <row r="11" spans="1:11" ht="15.5" x14ac:dyDescent="0.35">
      <c r="A11" s="8" t="s">
        <v>22</v>
      </c>
      <c r="B11" s="73">
        <v>26833</v>
      </c>
      <c r="C11" s="94">
        <v>112658</v>
      </c>
      <c r="D11" s="95">
        <v>197825</v>
      </c>
      <c r="E11" s="95">
        <v>333837</v>
      </c>
      <c r="F11" s="100">
        <v>0</v>
      </c>
      <c r="G11" s="94">
        <v>0</v>
      </c>
      <c r="H11" s="96">
        <v>26608</v>
      </c>
      <c r="I11" s="69">
        <f t="shared" si="0"/>
        <v>333837</v>
      </c>
      <c r="J11" s="61">
        <v>2</v>
      </c>
      <c r="K11" t="s">
        <v>148</v>
      </c>
    </row>
  </sheetData>
  <conditionalFormatting sqref="C8:H8">
    <cfRule type="colorScale" priority="3">
      <colorScale>
        <cfvo type="min"/>
        <cfvo type="max"/>
        <color rgb="FFFCFCFF"/>
        <color rgb="FFF8696B"/>
      </colorScale>
    </cfRule>
  </conditionalFormatting>
  <conditionalFormatting sqref="C4:H7 C9:H11">
    <cfRule type="colorScale" priority="4">
      <colorScale>
        <cfvo type="min"/>
        <cfvo type="max"/>
        <color rgb="FFFCFCFF"/>
        <color rgb="FFF8696B"/>
      </colorScale>
    </cfRule>
  </conditionalFormatting>
  <conditionalFormatting sqref="B8">
    <cfRule type="colorScale" priority="1">
      <colorScale>
        <cfvo type="min"/>
        <cfvo type="max"/>
        <color rgb="FFFCFCFF"/>
        <color rgb="FFF8696B"/>
      </colorScale>
    </cfRule>
  </conditionalFormatting>
  <conditionalFormatting sqref="B4:B7 B9:B11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9"/>
  <sheetViews>
    <sheetView zoomScale="85" zoomScaleNormal="85" workbookViewId="0">
      <selection activeCell="D62" sqref="D62"/>
    </sheetView>
  </sheetViews>
  <sheetFormatPr baseColWidth="10" defaultColWidth="9.1796875" defaultRowHeight="14.5" x14ac:dyDescent="0.35"/>
  <cols>
    <col min="1" max="2" width="10.54296875" customWidth="1"/>
    <col min="3" max="3" width="12.54296875" customWidth="1"/>
    <col min="4" max="4" width="11.26953125" customWidth="1"/>
    <col min="5" max="5" width="13.1796875" customWidth="1"/>
    <col min="6" max="8" width="10.54296875" customWidth="1"/>
    <col min="9" max="9" width="10.26953125" bestFit="1" customWidth="1"/>
    <col min="10" max="10" width="11.453125" customWidth="1"/>
    <col min="11" max="12" width="11.26953125" bestFit="1" customWidth="1"/>
  </cols>
  <sheetData>
    <row r="1" spans="1:9" ht="71.25" customHeight="1" x14ac:dyDescent="0.35">
      <c r="B1" s="114" t="s">
        <v>47</v>
      </c>
      <c r="C1" s="124" t="s">
        <v>5</v>
      </c>
      <c r="D1" s="114" t="s">
        <v>48</v>
      </c>
      <c r="E1" s="14" t="s">
        <v>49</v>
      </c>
      <c r="F1" s="114" t="s">
        <v>51</v>
      </c>
      <c r="G1" s="114" t="s">
        <v>52</v>
      </c>
      <c r="H1" s="114" t="s">
        <v>53</v>
      </c>
      <c r="I1" s="114" t="s">
        <v>54</v>
      </c>
    </row>
    <row r="2" spans="1:9" ht="15" thickBot="1" x14ac:dyDescent="0.4">
      <c r="B2" s="115"/>
      <c r="C2" s="125"/>
      <c r="D2" s="115"/>
      <c r="E2" s="15" t="s">
        <v>50</v>
      </c>
      <c r="F2" s="115"/>
      <c r="G2" s="115"/>
      <c r="H2" s="115"/>
      <c r="I2" s="115"/>
    </row>
    <row r="3" spans="1:9" ht="15" thickBot="1" x14ac:dyDescent="0.4">
      <c r="A3" t="s">
        <v>23</v>
      </c>
      <c r="B3" s="16" t="s">
        <v>15</v>
      </c>
      <c r="C3" s="17">
        <v>10511</v>
      </c>
      <c r="D3" s="17">
        <v>8408</v>
      </c>
      <c r="E3" s="17">
        <v>4120</v>
      </c>
      <c r="F3" s="17">
        <v>4288</v>
      </c>
      <c r="G3" s="17">
        <v>4625</v>
      </c>
      <c r="H3" s="17">
        <v>3567</v>
      </c>
      <c r="I3" s="18">
        <v>217</v>
      </c>
    </row>
    <row r="4" spans="1:9" ht="15" thickBot="1" x14ac:dyDescent="0.4">
      <c r="A4" t="s">
        <v>23</v>
      </c>
      <c r="B4" s="19" t="s">
        <v>16</v>
      </c>
      <c r="C4" s="20">
        <v>229154</v>
      </c>
      <c r="D4" s="20">
        <v>229154</v>
      </c>
      <c r="E4" s="20">
        <v>109994</v>
      </c>
      <c r="F4" s="20">
        <v>119160</v>
      </c>
      <c r="G4" s="20">
        <v>126035</v>
      </c>
      <c r="H4" s="20">
        <v>97207</v>
      </c>
      <c r="I4" s="20">
        <v>5912</v>
      </c>
    </row>
    <row r="5" spans="1:9" ht="15" thickBot="1" x14ac:dyDescent="0.4">
      <c r="A5" t="s">
        <v>23</v>
      </c>
      <c r="B5" s="16" t="s">
        <v>17</v>
      </c>
      <c r="C5" s="17">
        <v>107691</v>
      </c>
      <c r="D5" s="17">
        <v>64615</v>
      </c>
      <c r="E5" s="17">
        <v>31661</v>
      </c>
      <c r="F5" s="17">
        <v>32953</v>
      </c>
      <c r="G5" s="17">
        <v>35538</v>
      </c>
      <c r="H5" s="17">
        <v>27410</v>
      </c>
      <c r="I5" s="17">
        <v>1667</v>
      </c>
    </row>
    <row r="6" spans="1:9" ht="15" thickBot="1" x14ac:dyDescent="0.4">
      <c r="A6" t="s">
        <v>23</v>
      </c>
      <c r="B6" s="19" t="s">
        <v>18</v>
      </c>
      <c r="C6" s="20">
        <v>196322</v>
      </c>
      <c r="D6" s="20">
        <v>117793</v>
      </c>
      <c r="E6" s="20">
        <v>57719</v>
      </c>
      <c r="F6" s="20">
        <v>60074</v>
      </c>
      <c r="G6" s="20">
        <v>64786</v>
      </c>
      <c r="H6" s="20">
        <v>49968</v>
      </c>
      <c r="I6" s="20">
        <v>3039</v>
      </c>
    </row>
    <row r="7" spans="1:9" ht="15" thickBot="1" x14ac:dyDescent="0.4">
      <c r="A7" t="s">
        <v>23</v>
      </c>
      <c r="B7" s="16" t="s">
        <v>19</v>
      </c>
      <c r="C7" s="17">
        <v>89966</v>
      </c>
      <c r="D7" s="17">
        <v>62976</v>
      </c>
      <c r="E7" s="17">
        <v>30858</v>
      </c>
      <c r="F7" s="17">
        <v>32118</v>
      </c>
      <c r="G7" s="17">
        <v>34637</v>
      </c>
      <c r="H7" s="17">
        <v>26714</v>
      </c>
      <c r="I7" s="17">
        <v>1625</v>
      </c>
    </row>
    <row r="8" spans="1:9" ht="15" thickBot="1" x14ac:dyDescent="0.4">
      <c r="A8" t="s">
        <v>23</v>
      </c>
      <c r="B8" s="19" t="s">
        <v>20</v>
      </c>
      <c r="C8" s="20">
        <v>87429</v>
      </c>
      <c r="D8" s="20">
        <v>52457</v>
      </c>
      <c r="E8" s="20">
        <v>25704</v>
      </c>
      <c r="F8" s="20">
        <v>26753</v>
      </c>
      <c r="G8" s="20">
        <v>28852</v>
      </c>
      <c r="H8" s="20">
        <v>22252</v>
      </c>
      <c r="I8" s="20">
        <v>1353</v>
      </c>
    </row>
    <row r="9" spans="1:9" ht="15" thickBot="1" x14ac:dyDescent="0.4">
      <c r="A9" t="s">
        <v>23</v>
      </c>
      <c r="B9" s="16" t="s">
        <v>21</v>
      </c>
      <c r="C9" s="17">
        <v>339047</v>
      </c>
      <c r="D9" s="17">
        <v>169524</v>
      </c>
      <c r="E9" s="17">
        <v>83067</v>
      </c>
      <c r="F9" s="17">
        <v>86457</v>
      </c>
      <c r="G9" s="17">
        <v>93238</v>
      </c>
      <c r="H9" s="17">
        <v>71912</v>
      </c>
      <c r="I9" s="17">
        <v>4374</v>
      </c>
    </row>
    <row r="10" spans="1:9" ht="15" thickBot="1" x14ac:dyDescent="0.4">
      <c r="A10" t="s">
        <v>23</v>
      </c>
      <c r="B10" s="19" t="s">
        <v>22</v>
      </c>
      <c r="C10" s="20">
        <v>161381</v>
      </c>
      <c r="D10" s="20">
        <v>96829</v>
      </c>
      <c r="E10" s="20">
        <v>47446</v>
      </c>
      <c r="F10" s="20">
        <v>49383</v>
      </c>
      <c r="G10" s="20">
        <v>53256</v>
      </c>
      <c r="H10" s="20">
        <v>41075</v>
      </c>
      <c r="I10" s="20">
        <v>2498</v>
      </c>
    </row>
    <row r="11" spans="1:9" ht="15" thickBot="1" x14ac:dyDescent="0.4">
      <c r="B11" s="21" t="s">
        <v>31</v>
      </c>
      <c r="C11" s="22">
        <v>1060119</v>
      </c>
      <c r="D11" s="22">
        <v>801756</v>
      </c>
      <c r="E11" s="22">
        <v>390569</v>
      </c>
      <c r="F11" s="22">
        <v>411187</v>
      </c>
      <c r="G11" s="22">
        <v>440966</v>
      </c>
      <c r="H11" s="22">
        <v>340105</v>
      </c>
      <c r="I11" s="22">
        <v>20685</v>
      </c>
    </row>
    <row r="13" spans="1:9" ht="22.5" x14ac:dyDescent="0.35">
      <c r="B13" s="116" t="s">
        <v>0</v>
      </c>
      <c r="C13" s="119"/>
      <c r="D13" s="120"/>
      <c r="E13" s="120"/>
      <c r="F13" s="120"/>
      <c r="G13" s="120"/>
      <c r="H13" s="120"/>
      <c r="I13" s="121"/>
    </row>
    <row r="14" spans="1:9" ht="26" x14ac:dyDescent="0.35">
      <c r="B14" s="117"/>
      <c r="C14" s="122" t="s">
        <v>55</v>
      </c>
      <c r="D14" s="109" t="s">
        <v>56</v>
      </c>
      <c r="E14" s="109" t="s">
        <v>49</v>
      </c>
      <c r="F14" s="109" t="s">
        <v>51</v>
      </c>
      <c r="G14" s="109" t="s">
        <v>52</v>
      </c>
      <c r="H14" s="109" t="s">
        <v>57</v>
      </c>
      <c r="I14" s="23" t="s">
        <v>58</v>
      </c>
    </row>
    <row r="15" spans="1:9" x14ac:dyDescent="0.35">
      <c r="B15" s="118"/>
      <c r="C15" s="123"/>
      <c r="D15" s="110"/>
      <c r="E15" s="110"/>
      <c r="F15" s="110"/>
      <c r="G15" s="110"/>
      <c r="H15" s="110"/>
      <c r="I15" s="24" t="s">
        <v>14</v>
      </c>
    </row>
    <row r="16" spans="1:9" ht="15.5" x14ac:dyDescent="0.35">
      <c r="A16" s="26" t="s">
        <v>27</v>
      </c>
      <c r="B16" s="27" t="s">
        <v>59</v>
      </c>
      <c r="C16" s="47" t="s">
        <v>37</v>
      </c>
      <c r="D16" s="47" t="s">
        <v>78</v>
      </c>
      <c r="E16" s="47" t="s">
        <v>79</v>
      </c>
      <c r="F16" s="47" t="s">
        <v>80</v>
      </c>
      <c r="G16" s="47" t="s">
        <v>81</v>
      </c>
      <c r="H16" s="47" t="s">
        <v>82</v>
      </c>
      <c r="I16" s="47" t="s">
        <v>83</v>
      </c>
    </row>
    <row r="17" spans="1:20" ht="15.5" x14ac:dyDescent="0.35">
      <c r="A17" s="26" t="s">
        <v>27</v>
      </c>
      <c r="B17" s="25" t="s">
        <v>60</v>
      </c>
      <c r="C17" s="48" t="s">
        <v>36</v>
      </c>
      <c r="D17" s="48" t="s">
        <v>84</v>
      </c>
      <c r="E17" s="48" t="s">
        <v>85</v>
      </c>
      <c r="F17" s="48" t="s">
        <v>86</v>
      </c>
      <c r="G17" s="48" t="s">
        <v>87</v>
      </c>
      <c r="H17" s="48" t="s">
        <v>88</v>
      </c>
      <c r="I17" s="48">
        <v>499</v>
      </c>
    </row>
    <row r="18" spans="1:20" ht="15.5" x14ac:dyDescent="0.35">
      <c r="A18" s="26" t="s">
        <v>27</v>
      </c>
      <c r="B18" s="25" t="s">
        <v>61</v>
      </c>
      <c r="C18" s="48" t="s">
        <v>38</v>
      </c>
      <c r="D18" s="48" t="s">
        <v>89</v>
      </c>
      <c r="E18" s="48" t="s">
        <v>90</v>
      </c>
      <c r="F18" s="48" t="s">
        <v>91</v>
      </c>
      <c r="G18" s="48" t="s">
        <v>92</v>
      </c>
      <c r="H18" s="48" t="s">
        <v>93</v>
      </c>
      <c r="I18" s="48">
        <v>97</v>
      </c>
    </row>
    <row r="19" spans="1:20" ht="15.5" x14ac:dyDescent="0.35">
      <c r="A19" s="26" t="s">
        <v>27</v>
      </c>
      <c r="B19" s="25" t="s">
        <v>62</v>
      </c>
      <c r="C19" s="48" t="s">
        <v>39</v>
      </c>
      <c r="D19" s="48" t="s">
        <v>94</v>
      </c>
      <c r="E19" s="48" t="s">
        <v>95</v>
      </c>
      <c r="F19" s="48" t="s">
        <v>96</v>
      </c>
      <c r="G19" s="48" t="s">
        <v>97</v>
      </c>
      <c r="H19" s="48" t="s">
        <v>98</v>
      </c>
      <c r="I19" s="48">
        <v>772</v>
      </c>
    </row>
    <row r="20" spans="1:20" ht="15.5" x14ac:dyDescent="0.35">
      <c r="A20" s="26" t="s">
        <v>27</v>
      </c>
      <c r="B20" s="25" t="s">
        <v>63</v>
      </c>
      <c r="C20" s="48" t="s">
        <v>41</v>
      </c>
      <c r="D20" s="48" t="s">
        <v>99</v>
      </c>
      <c r="E20" s="48" t="s">
        <v>100</v>
      </c>
      <c r="F20" s="48" t="s">
        <v>101</v>
      </c>
      <c r="G20" s="48" t="s">
        <v>102</v>
      </c>
      <c r="H20" s="48" t="s">
        <v>103</v>
      </c>
      <c r="I20" s="48">
        <v>817</v>
      </c>
    </row>
    <row r="21" spans="1:20" ht="31" x14ac:dyDescent="0.35">
      <c r="A21" s="26" t="s">
        <v>27</v>
      </c>
      <c r="B21" s="25" t="s">
        <v>64</v>
      </c>
      <c r="C21" s="48" t="s">
        <v>42</v>
      </c>
      <c r="D21" s="48" t="s">
        <v>104</v>
      </c>
      <c r="E21" s="48" t="s">
        <v>105</v>
      </c>
      <c r="F21" s="48" t="s">
        <v>106</v>
      </c>
      <c r="G21" s="48" t="s">
        <v>107</v>
      </c>
      <c r="H21" s="48" t="s">
        <v>108</v>
      </c>
      <c r="I21" s="48" t="s">
        <v>109</v>
      </c>
    </row>
    <row r="22" spans="1:20" ht="15.5" x14ac:dyDescent="0.35">
      <c r="A22" s="26" t="s">
        <v>27</v>
      </c>
      <c r="B22" s="25" t="s">
        <v>65</v>
      </c>
      <c r="C22" s="48" t="s">
        <v>43</v>
      </c>
      <c r="D22" s="48" t="s">
        <v>110</v>
      </c>
      <c r="E22" s="48" t="s">
        <v>111</v>
      </c>
      <c r="F22" s="48" t="s">
        <v>112</v>
      </c>
      <c r="G22" s="48" t="s">
        <v>113</v>
      </c>
      <c r="H22" s="48" t="s">
        <v>114</v>
      </c>
      <c r="I22" s="48" t="s">
        <v>115</v>
      </c>
    </row>
    <row r="23" spans="1:20" ht="15.5" x14ac:dyDescent="0.35">
      <c r="A23" s="26" t="s">
        <v>27</v>
      </c>
      <c r="B23" s="25" t="s">
        <v>66</v>
      </c>
      <c r="C23" s="48" t="s">
        <v>40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1:20" ht="31" x14ac:dyDescent="0.35">
      <c r="A24" s="26"/>
      <c r="B24" s="27" t="s">
        <v>67</v>
      </c>
      <c r="C24" s="47" t="s">
        <v>44</v>
      </c>
      <c r="D24" s="47" t="s">
        <v>116</v>
      </c>
      <c r="E24" s="47" t="s">
        <v>117</v>
      </c>
      <c r="F24" s="47" t="s">
        <v>118</v>
      </c>
      <c r="G24" s="47" t="s">
        <v>119</v>
      </c>
      <c r="H24" s="47" t="s">
        <v>120</v>
      </c>
      <c r="I24" s="47" t="s">
        <v>121</v>
      </c>
    </row>
    <row r="25" spans="1:20" ht="15" thickBot="1" x14ac:dyDescent="0.4"/>
    <row r="26" spans="1:20" ht="15" thickBot="1" x14ac:dyDescent="0.4">
      <c r="B26" s="104" t="s">
        <v>0</v>
      </c>
      <c r="C26" s="104" t="s">
        <v>5</v>
      </c>
      <c r="D26" s="109" t="s">
        <v>56</v>
      </c>
      <c r="K26" s="106" t="s">
        <v>2</v>
      </c>
      <c r="L26" s="107"/>
      <c r="M26" s="107"/>
      <c r="N26" s="107"/>
      <c r="O26" s="107"/>
      <c r="P26" s="108"/>
      <c r="Q26" s="3" t="s">
        <v>3</v>
      </c>
      <c r="R26" s="28" t="s">
        <v>4</v>
      </c>
      <c r="S26" s="29"/>
      <c r="T26" s="30"/>
    </row>
    <row r="27" spans="1:20" ht="28.5" thickBot="1" x14ac:dyDescent="0.4">
      <c r="B27" s="105"/>
      <c r="C27" s="105"/>
      <c r="D27" s="110"/>
      <c r="K27" s="3" t="s">
        <v>24</v>
      </c>
      <c r="L27" s="3" t="s">
        <v>7</v>
      </c>
      <c r="M27" s="3" t="s">
        <v>8</v>
      </c>
      <c r="N27" s="3" t="s">
        <v>9</v>
      </c>
      <c r="O27" s="3" t="s">
        <v>68</v>
      </c>
      <c r="P27" s="3" t="s">
        <v>11</v>
      </c>
      <c r="Q27" s="3" t="s">
        <v>28</v>
      </c>
      <c r="R27" s="3" t="s">
        <v>29</v>
      </c>
      <c r="S27" s="3" t="s">
        <v>30</v>
      </c>
      <c r="T27" s="3" t="s">
        <v>69</v>
      </c>
    </row>
    <row r="28" spans="1:20" ht="15" thickBot="1" x14ac:dyDescent="0.4">
      <c r="A28" t="s">
        <v>32</v>
      </c>
      <c r="B28" s="3" t="s">
        <v>15</v>
      </c>
      <c r="C28" s="2">
        <v>14538</v>
      </c>
      <c r="D28">
        <v>14548</v>
      </c>
      <c r="K28" s="2">
        <v>0</v>
      </c>
      <c r="L28" s="3">
        <v>0</v>
      </c>
      <c r="M28" s="3">
        <v>0</v>
      </c>
      <c r="N28" s="3">
        <v>6840</v>
      </c>
      <c r="O28" s="3"/>
      <c r="P28" s="3">
        <v>7708</v>
      </c>
      <c r="Q28" s="3">
        <v>6833</v>
      </c>
      <c r="R28" s="3">
        <v>1745</v>
      </c>
      <c r="S28" s="3">
        <v>3053</v>
      </c>
      <c r="T28" s="3">
        <v>334</v>
      </c>
    </row>
    <row r="29" spans="1:20" ht="15" thickBot="1" x14ac:dyDescent="0.4">
      <c r="A29" t="s">
        <v>32</v>
      </c>
      <c r="B29" s="3" t="s">
        <v>16</v>
      </c>
      <c r="C29" s="2">
        <v>138434</v>
      </c>
      <c r="D29">
        <v>121130</v>
      </c>
      <c r="K29" s="2">
        <v>65818</v>
      </c>
      <c r="L29" s="3">
        <v>31340</v>
      </c>
      <c r="M29" s="3">
        <v>10408</v>
      </c>
      <c r="N29" s="2">
        <v>0</v>
      </c>
      <c r="O29" s="3">
        <v>11976</v>
      </c>
      <c r="P29" s="3">
        <v>1588</v>
      </c>
      <c r="Q29" s="3">
        <v>65064</v>
      </c>
      <c r="R29" s="3">
        <v>16612</v>
      </c>
      <c r="S29" s="3">
        <v>29071</v>
      </c>
      <c r="T29" s="3">
        <v>11490</v>
      </c>
    </row>
    <row r="30" spans="1:20" ht="15" thickBot="1" x14ac:dyDescent="0.4">
      <c r="B30" s="1" t="s">
        <v>31</v>
      </c>
      <c r="C30" s="1">
        <v>152972</v>
      </c>
      <c r="D30">
        <v>135678</v>
      </c>
      <c r="K30" s="1">
        <v>65818</v>
      </c>
      <c r="L30" s="2">
        <v>31340</v>
      </c>
      <c r="M30" s="1">
        <v>10408</v>
      </c>
      <c r="N30" s="1">
        <v>6840</v>
      </c>
      <c r="O30" s="1">
        <v>11976</v>
      </c>
      <c r="P30" s="1">
        <v>9296</v>
      </c>
      <c r="Q30" s="1">
        <v>71897</v>
      </c>
      <c r="R30" s="1">
        <v>18357</v>
      </c>
      <c r="S30" s="1">
        <v>32124</v>
      </c>
      <c r="T30" s="1">
        <v>11824</v>
      </c>
    </row>
    <row r="32" spans="1:20" ht="15" thickBot="1" x14ac:dyDescent="0.4"/>
    <row r="33" spans="1:31" ht="15" thickBot="1" x14ac:dyDescent="0.4">
      <c r="B33" s="111" t="s">
        <v>0</v>
      </c>
      <c r="C33" s="111" t="s">
        <v>5</v>
      </c>
      <c r="D33" s="111" t="s">
        <v>70</v>
      </c>
      <c r="U33" s="39" t="s">
        <v>2</v>
      </c>
      <c r="V33" s="40"/>
      <c r="W33" s="40"/>
      <c r="X33" s="40"/>
      <c r="Y33" s="40"/>
      <c r="Z33" s="41"/>
    </row>
    <row r="34" spans="1:31" ht="15" customHeight="1" x14ac:dyDescent="0.35">
      <c r="B34" s="112"/>
      <c r="C34" s="112"/>
      <c r="D34" s="112"/>
      <c r="F34" s="102" t="s">
        <v>25</v>
      </c>
      <c r="G34" s="4" t="s">
        <v>12</v>
      </c>
      <c r="U34" s="102" t="s">
        <v>6</v>
      </c>
      <c r="V34" s="102" t="s">
        <v>7</v>
      </c>
      <c r="W34" s="102" t="s">
        <v>8</v>
      </c>
      <c r="X34" s="4" t="s">
        <v>9</v>
      </c>
      <c r="Y34" s="4" t="s">
        <v>10</v>
      </c>
      <c r="Z34" s="4" t="s">
        <v>11</v>
      </c>
    </row>
    <row r="35" spans="1:31" ht="15" thickBot="1" x14ac:dyDescent="0.4">
      <c r="B35" s="113"/>
      <c r="C35" s="113"/>
      <c r="D35" s="113"/>
      <c r="F35" s="103"/>
      <c r="G35" s="5" t="s">
        <v>13</v>
      </c>
      <c r="U35" s="103"/>
      <c r="V35" s="103"/>
      <c r="W35" s="103"/>
      <c r="X35" s="5"/>
      <c r="Y35" s="5"/>
      <c r="Z35" s="5"/>
    </row>
    <row r="36" spans="1:31" ht="15" thickBot="1" x14ac:dyDescent="0.4">
      <c r="A36" s="7" t="s">
        <v>35</v>
      </c>
      <c r="B36" s="6" t="s">
        <v>15</v>
      </c>
      <c r="C36" s="32">
        <v>18639</v>
      </c>
      <c r="D36" s="33">
        <v>14911</v>
      </c>
      <c r="F36" s="34">
        <v>7605</v>
      </c>
      <c r="G36" s="34">
        <v>8201</v>
      </c>
      <c r="U36" s="33"/>
      <c r="V36" s="34"/>
      <c r="W36" s="34"/>
      <c r="X36" s="34"/>
      <c r="Y36" s="34"/>
      <c r="Z36" s="34">
        <v>14911</v>
      </c>
    </row>
    <row r="37" spans="1:31" ht="15" thickBot="1" x14ac:dyDescent="0.4">
      <c r="A37" s="7" t="s">
        <v>35</v>
      </c>
      <c r="B37" s="6" t="s">
        <v>16</v>
      </c>
      <c r="C37" s="32">
        <v>268865</v>
      </c>
      <c r="D37" s="32">
        <v>215092</v>
      </c>
      <c r="F37" s="34">
        <v>109697</v>
      </c>
      <c r="G37" s="34">
        <v>118301</v>
      </c>
      <c r="U37" s="34">
        <v>118300</v>
      </c>
      <c r="V37" s="34">
        <v>55924</v>
      </c>
      <c r="W37" s="34">
        <v>19358</v>
      </c>
      <c r="X37" s="34"/>
      <c r="Y37" s="34">
        <v>19358</v>
      </c>
      <c r="Z37" s="34">
        <v>2151</v>
      </c>
    </row>
    <row r="38" spans="1:31" ht="15" thickBot="1" x14ac:dyDescent="0.4">
      <c r="A38" s="7" t="s">
        <v>35</v>
      </c>
      <c r="B38" s="6" t="s">
        <v>17</v>
      </c>
      <c r="C38" s="32">
        <v>5358</v>
      </c>
      <c r="D38" s="32">
        <v>4286</v>
      </c>
      <c r="F38" s="34">
        <v>2186</v>
      </c>
      <c r="G38" s="34">
        <v>2357</v>
      </c>
      <c r="U38" s="33"/>
      <c r="V38" s="34"/>
      <c r="W38" s="34"/>
      <c r="X38" s="34"/>
      <c r="Y38" s="34"/>
      <c r="Z38" s="34">
        <v>4286</v>
      </c>
    </row>
    <row r="39" spans="1:31" ht="15" thickBot="1" x14ac:dyDescent="0.4">
      <c r="A39" s="7" t="s">
        <v>35</v>
      </c>
      <c r="B39" s="6" t="s">
        <v>18</v>
      </c>
      <c r="C39" s="32">
        <v>25843</v>
      </c>
      <c r="D39" s="32">
        <v>20674</v>
      </c>
      <c r="F39" s="34">
        <v>10544</v>
      </c>
      <c r="G39" s="34">
        <v>11371</v>
      </c>
      <c r="U39" s="33"/>
      <c r="V39" s="34"/>
      <c r="W39" s="34"/>
      <c r="X39" s="34"/>
      <c r="Y39" s="34"/>
      <c r="Z39" s="34">
        <v>20674</v>
      </c>
    </row>
    <row r="40" spans="1:31" ht="15" thickBot="1" x14ac:dyDescent="0.4">
      <c r="A40" s="7" t="s">
        <v>35</v>
      </c>
      <c r="B40" s="6" t="s">
        <v>19</v>
      </c>
      <c r="C40" s="32">
        <v>392</v>
      </c>
      <c r="D40" s="32">
        <v>314</v>
      </c>
      <c r="F40" s="34">
        <v>160</v>
      </c>
      <c r="G40" s="34">
        <v>173</v>
      </c>
      <c r="U40" s="33"/>
      <c r="V40" s="34"/>
      <c r="W40" s="34"/>
      <c r="X40" s="34"/>
      <c r="Y40" s="34"/>
      <c r="Z40" s="34">
        <v>314</v>
      </c>
    </row>
    <row r="41" spans="1:31" ht="15" thickBot="1" x14ac:dyDescent="0.4">
      <c r="A41" s="7" t="s">
        <v>35</v>
      </c>
      <c r="B41" s="6" t="s">
        <v>20</v>
      </c>
      <c r="C41" s="32">
        <v>30520</v>
      </c>
      <c r="D41" s="32">
        <v>24416</v>
      </c>
      <c r="F41" s="34">
        <v>12452</v>
      </c>
      <c r="G41" s="34">
        <v>13429</v>
      </c>
      <c r="U41" s="33"/>
      <c r="V41" s="35"/>
      <c r="W41" s="35"/>
      <c r="X41" s="34"/>
      <c r="Y41" s="34"/>
      <c r="Z41" s="34">
        <v>24416</v>
      </c>
    </row>
    <row r="42" spans="1:31" ht="15" thickBot="1" x14ac:dyDescent="0.4">
      <c r="A42" s="7" t="s">
        <v>35</v>
      </c>
      <c r="B42" s="6" t="s">
        <v>26</v>
      </c>
      <c r="C42" s="32">
        <v>7140</v>
      </c>
      <c r="D42" s="32">
        <v>5712</v>
      </c>
      <c r="F42" s="34">
        <v>2913</v>
      </c>
      <c r="G42" s="34">
        <v>3142</v>
      </c>
      <c r="U42" s="33"/>
      <c r="V42" s="35"/>
      <c r="W42" s="35"/>
      <c r="X42" s="35"/>
      <c r="Y42" s="34"/>
      <c r="Z42" s="34">
        <v>5712</v>
      </c>
    </row>
    <row r="43" spans="1:31" ht="15" thickBot="1" x14ac:dyDescent="0.4">
      <c r="A43" s="7" t="s">
        <v>35</v>
      </c>
      <c r="B43" s="6" t="s">
        <v>22</v>
      </c>
      <c r="C43" s="32">
        <v>16022</v>
      </c>
      <c r="D43" s="32">
        <v>12818</v>
      </c>
      <c r="F43" s="34">
        <v>6537</v>
      </c>
      <c r="G43" s="34">
        <v>7050</v>
      </c>
      <c r="U43" s="33"/>
      <c r="V43" s="34"/>
      <c r="W43" s="34"/>
      <c r="X43" s="34"/>
      <c r="Y43" s="34"/>
      <c r="Z43" s="34">
        <v>12818</v>
      </c>
    </row>
    <row r="44" spans="1:31" ht="35" thickBot="1" x14ac:dyDescent="0.5">
      <c r="B44" s="36" t="s">
        <v>1</v>
      </c>
      <c r="C44" s="37">
        <v>372779</v>
      </c>
      <c r="D44" s="37">
        <v>298223</v>
      </c>
      <c r="U44" s="38"/>
      <c r="V44" s="31"/>
      <c r="W44" s="31"/>
      <c r="X44" s="31"/>
      <c r="Y44" s="31"/>
      <c r="Z44" s="31"/>
    </row>
    <row r="45" spans="1:31" x14ac:dyDescent="0.35">
      <c r="C45" s="9">
        <f>SUM(C36:C43)</f>
        <v>372779</v>
      </c>
      <c r="D45" s="9">
        <f>SUM(D36:D43)</f>
        <v>298223</v>
      </c>
    </row>
    <row r="46" spans="1:31" ht="15" thickBot="1" x14ac:dyDescent="0.4"/>
    <row r="47" spans="1:31" ht="56.5" thickBot="1" x14ac:dyDescent="0.4">
      <c r="B47" s="42"/>
      <c r="AA47" s="43" t="s">
        <v>71</v>
      </c>
      <c r="AB47" s="43" t="s">
        <v>72</v>
      </c>
      <c r="AC47" s="43" t="s">
        <v>73</v>
      </c>
      <c r="AD47" s="43" t="s">
        <v>74</v>
      </c>
      <c r="AE47" s="43" t="s">
        <v>75</v>
      </c>
    </row>
    <row r="48" spans="1:31" ht="15" thickBot="1" x14ac:dyDescent="0.4">
      <c r="A48" t="s">
        <v>33</v>
      </c>
      <c r="B48" s="1" t="s">
        <v>60</v>
      </c>
      <c r="D48">
        <v>29832</v>
      </c>
      <c r="H48" s="13"/>
      <c r="AA48" s="44">
        <v>19670</v>
      </c>
      <c r="AB48" s="44">
        <v>7127</v>
      </c>
      <c r="AC48" s="44">
        <v>1069</v>
      </c>
      <c r="AD48" s="44">
        <v>1888</v>
      </c>
      <c r="AE48" s="1">
        <v>78</v>
      </c>
    </row>
    <row r="49" spans="1:31" ht="15" thickBot="1" x14ac:dyDescent="0.4">
      <c r="A49" t="s">
        <v>33</v>
      </c>
      <c r="B49" s="1" t="s">
        <v>59</v>
      </c>
      <c r="D49">
        <v>60512</v>
      </c>
      <c r="H49" s="13"/>
      <c r="AA49" s="44">
        <v>37079</v>
      </c>
      <c r="AB49" s="44">
        <v>11998</v>
      </c>
      <c r="AC49" s="44">
        <v>1800</v>
      </c>
      <c r="AD49" s="44">
        <v>7894</v>
      </c>
      <c r="AE49" s="44">
        <v>1741</v>
      </c>
    </row>
    <row r="50" spans="1:31" ht="15" thickBot="1" x14ac:dyDescent="0.4">
      <c r="A50" t="s">
        <v>33</v>
      </c>
      <c r="B50" s="1" t="s">
        <v>61</v>
      </c>
      <c r="D50">
        <v>91756</v>
      </c>
      <c r="H50" s="13"/>
      <c r="AA50" s="44">
        <v>57995</v>
      </c>
      <c r="AB50" s="44">
        <v>10086</v>
      </c>
      <c r="AC50" s="44">
        <v>1513</v>
      </c>
      <c r="AD50" s="44">
        <v>20090</v>
      </c>
      <c r="AE50" s="44">
        <v>2072</v>
      </c>
    </row>
    <row r="51" spans="1:31" ht="15" thickBot="1" x14ac:dyDescent="0.4">
      <c r="A51" t="s">
        <v>33</v>
      </c>
      <c r="B51" s="1" t="s">
        <v>62</v>
      </c>
      <c r="D51">
        <v>317560</v>
      </c>
      <c r="H51" s="13"/>
      <c r="AA51" s="44">
        <v>184116</v>
      </c>
      <c r="AB51" s="44">
        <v>72756</v>
      </c>
      <c r="AC51" s="44">
        <v>10913</v>
      </c>
      <c r="AD51" s="44">
        <v>39704</v>
      </c>
      <c r="AE51" s="44">
        <v>10071</v>
      </c>
    </row>
    <row r="52" spans="1:31" ht="15" thickBot="1" x14ac:dyDescent="0.4">
      <c r="A52" t="s">
        <v>33</v>
      </c>
      <c r="B52" s="1" t="s">
        <v>66</v>
      </c>
      <c r="D52">
        <v>36382</v>
      </c>
      <c r="H52" s="13"/>
      <c r="AA52" s="44">
        <v>28103</v>
      </c>
      <c r="AB52" s="44">
        <v>2193</v>
      </c>
      <c r="AC52" s="1">
        <v>329</v>
      </c>
      <c r="AD52" s="44">
        <v>5757</v>
      </c>
      <c r="AE52" s="1" t="s">
        <v>76</v>
      </c>
    </row>
    <row r="53" spans="1:31" ht="15" thickBot="1" x14ac:dyDescent="0.4">
      <c r="A53" t="s">
        <v>33</v>
      </c>
      <c r="B53" s="1" t="s">
        <v>63</v>
      </c>
      <c r="D53">
        <v>169096</v>
      </c>
      <c r="H53" s="13"/>
      <c r="AA53" s="44">
        <v>88971</v>
      </c>
      <c r="AB53" s="44">
        <v>32511</v>
      </c>
      <c r="AC53" s="44">
        <v>4877</v>
      </c>
      <c r="AD53" s="44">
        <v>41008</v>
      </c>
      <c r="AE53" s="44">
        <v>1729</v>
      </c>
    </row>
    <row r="54" spans="1:31" ht="29" thickBot="1" x14ac:dyDescent="0.4">
      <c r="A54" t="s">
        <v>33</v>
      </c>
      <c r="B54" s="1" t="s">
        <v>77</v>
      </c>
      <c r="D54">
        <v>151159</v>
      </c>
      <c r="H54" s="13"/>
      <c r="AA54" s="44">
        <v>82353</v>
      </c>
      <c r="AB54" s="44">
        <v>38716</v>
      </c>
      <c r="AC54" s="44">
        <v>5807</v>
      </c>
      <c r="AD54" s="44">
        <v>15758</v>
      </c>
      <c r="AE54" s="44">
        <v>8525</v>
      </c>
    </row>
    <row r="55" spans="1:31" ht="15" thickBot="1" x14ac:dyDescent="0.4">
      <c r="A55" t="s">
        <v>33</v>
      </c>
      <c r="B55" s="1" t="s">
        <v>65</v>
      </c>
      <c r="D55">
        <v>273903</v>
      </c>
      <c r="H55" s="13"/>
      <c r="AA55" s="44">
        <v>137923</v>
      </c>
      <c r="AB55" s="44">
        <v>72115</v>
      </c>
      <c r="AC55" s="44">
        <v>10817</v>
      </c>
      <c r="AD55" s="44">
        <v>43428</v>
      </c>
      <c r="AE55" s="44">
        <v>9620</v>
      </c>
    </row>
    <row r="56" spans="1:31" ht="29" thickBot="1" x14ac:dyDescent="0.4">
      <c r="B56" s="45" t="s">
        <v>45</v>
      </c>
      <c r="D56">
        <f>SUM(D48:D55)</f>
        <v>1130200</v>
      </c>
      <c r="AA56" s="46">
        <v>636210</v>
      </c>
      <c r="AB56" s="46">
        <v>247500</v>
      </c>
      <c r="AC56" s="46">
        <v>37125</v>
      </c>
      <c r="AD56" s="46">
        <v>175526</v>
      </c>
      <c r="AE56" s="46">
        <v>33836</v>
      </c>
    </row>
    <row r="59" spans="1:31" x14ac:dyDescent="0.35">
      <c r="A59" t="s">
        <v>34</v>
      </c>
      <c r="B59" t="s">
        <v>16</v>
      </c>
      <c r="D59">
        <v>302387</v>
      </c>
    </row>
  </sheetData>
  <mergeCells count="26">
    <mergeCell ref="I1:I2"/>
    <mergeCell ref="B13:B15"/>
    <mergeCell ref="C13:I13"/>
    <mergeCell ref="C14:C15"/>
    <mergeCell ref="D14:D15"/>
    <mergeCell ref="E14:E15"/>
    <mergeCell ref="F14:F15"/>
    <mergeCell ref="G14:G15"/>
    <mergeCell ref="H14:H15"/>
    <mergeCell ref="B1:B2"/>
    <mergeCell ref="C1:C2"/>
    <mergeCell ref="D1:D2"/>
    <mergeCell ref="F1:F2"/>
    <mergeCell ref="G1:G2"/>
    <mergeCell ref="H1:H2"/>
    <mergeCell ref="V34:V35"/>
    <mergeCell ref="W34:W35"/>
    <mergeCell ref="B26:B27"/>
    <mergeCell ref="C26:C27"/>
    <mergeCell ref="K26:P26"/>
    <mergeCell ref="D26:D27"/>
    <mergeCell ref="F34:F35"/>
    <mergeCell ref="B33:B35"/>
    <mergeCell ref="C33:C35"/>
    <mergeCell ref="D33:D35"/>
    <mergeCell ref="U34:U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L2:R21"/>
  <sheetViews>
    <sheetView zoomScale="85" zoomScaleNormal="85" workbookViewId="0">
      <selection activeCell="D22" sqref="D22"/>
    </sheetView>
  </sheetViews>
  <sheetFormatPr baseColWidth="10" defaultColWidth="9.1796875" defaultRowHeight="14.5" x14ac:dyDescent="0.35"/>
  <cols>
    <col min="12" max="12" width="15.81640625" customWidth="1"/>
    <col min="13" max="13" width="13.26953125" bestFit="1" customWidth="1"/>
    <col min="16" max="16" width="10.54296875" bestFit="1" customWidth="1"/>
    <col min="17" max="17" width="13.26953125" bestFit="1" customWidth="1"/>
    <col min="18" max="18" width="14.1796875" customWidth="1"/>
  </cols>
  <sheetData>
    <row r="2" spans="12:18" x14ac:dyDescent="0.35">
      <c r="O2" t="s">
        <v>128</v>
      </c>
    </row>
    <row r="3" spans="12:18" x14ac:dyDescent="0.35">
      <c r="O3" s="12"/>
      <c r="P3" s="12" t="s">
        <v>126</v>
      </c>
      <c r="Q3" s="12" t="s">
        <v>127</v>
      </c>
      <c r="R3" s="12" t="s">
        <v>6</v>
      </c>
    </row>
    <row r="4" spans="12:18" x14ac:dyDescent="0.35">
      <c r="O4" s="12" t="s">
        <v>122</v>
      </c>
      <c r="P4" s="57">
        <v>2956</v>
      </c>
      <c r="Q4" s="57">
        <v>4458</v>
      </c>
      <c r="R4" s="57">
        <v>44245</v>
      </c>
    </row>
    <row r="5" spans="12:18" x14ac:dyDescent="0.35">
      <c r="O5" s="12" t="s">
        <v>123</v>
      </c>
      <c r="P5" s="57">
        <v>17042</v>
      </c>
      <c r="Q5" s="57">
        <v>4863</v>
      </c>
      <c r="R5" s="57">
        <v>13236</v>
      </c>
    </row>
    <row r="6" spans="12:18" x14ac:dyDescent="0.35">
      <c r="O6" s="12" t="s">
        <v>16</v>
      </c>
      <c r="P6" s="57">
        <v>67582</v>
      </c>
      <c r="Q6" s="57">
        <v>18708</v>
      </c>
      <c r="R6" s="57">
        <v>121792</v>
      </c>
    </row>
    <row r="7" spans="12:18" x14ac:dyDescent="0.35">
      <c r="O7" s="12" t="s">
        <v>124</v>
      </c>
      <c r="P7" s="57">
        <v>948</v>
      </c>
      <c r="Q7" s="57">
        <v>1286</v>
      </c>
      <c r="R7" s="57">
        <v>5131</v>
      </c>
    </row>
    <row r="8" spans="12:18" x14ac:dyDescent="0.35">
      <c r="O8" s="12" t="s">
        <v>125</v>
      </c>
      <c r="P8" s="57">
        <v>140</v>
      </c>
      <c r="Q8" s="57"/>
      <c r="R8" s="57"/>
    </row>
    <row r="9" spans="12:18" x14ac:dyDescent="0.35">
      <c r="O9" s="59" t="s">
        <v>135</v>
      </c>
      <c r="P9" s="58">
        <f>SUM(P4:P8)</f>
        <v>88668</v>
      </c>
      <c r="Q9" s="58">
        <f t="shared" ref="Q9:R9" si="0">SUM(Q4:Q8)</f>
        <v>29315</v>
      </c>
      <c r="R9" s="58">
        <f t="shared" si="0"/>
        <v>184404</v>
      </c>
    </row>
    <row r="10" spans="12:18" ht="18.5" x14ac:dyDescent="0.45">
      <c r="P10" s="11"/>
      <c r="Q10" s="59" t="s">
        <v>31</v>
      </c>
      <c r="R10" s="60">
        <f>SUM(P9:R9)</f>
        <v>302387</v>
      </c>
    </row>
    <row r="13" spans="12:18" ht="15" thickBot="1" x14ac:dyDescent="0.4"/>
    <row r="14" spans="12:18" ht="15" thickBot="1" x14ac:dyDescent="0.4">
      <c r="L14" s="49">
        <v>13984</v>
      </c>
      <c r="P14" s="53">
        <v>330208</v>
      </c>
    </row>
    <row r="15" spans="12:18" ht="15" thickBot="1" x14ac:dyDescent="0.4">
      <c r="L15" s="50">
        <v>305539</v>
      </c>
      <c r="P15" s="52">
        <v>46530</v>
      </c>
    </row>
    <row r="16" spans="12:18" ht="15" thickBot="1" x14ac:dyDescent="0.4">
      <c r="L16" s="49">
        <v>143588</v>
      </c>
      <c r="P16" s="53">
        <v>30442</v>
      </c>
    </row>
    <row r="17" spans="12:18" ht="15" thickBot="1" x14ac:dyDescent="0.4">
      <c r="L17" s="50">
        <v>261762</v>
      </c>
      <c r="P17" s="52">
        <v>168818</v>
      </c>
    </row>
    <row r="18" spans="12:18" ht="15" thickBot="1" x14ac:dyDescent="0.4">
      <c r="L18" s="49">
        <v>119955</v>
      </c>
      <c r="P18" s="53">
        <v>203210</v>
      </c>
    </row>
    <row r="19" spans="12:18" ht="15" thickBot="1" x14ac:dyDescent="0.4">
      <c r="L19" s="50">
        <v>116572</v>
      </c>
      <c r="P19" s="52">
        <v>300578</v>
      </c>
    </row>
    <row r="20" spans="12:18" ht="15" thickBot="1" x14ac:dyDescent="0.4">
      <c r="L20" s="49">
        <v>452063</v>
      </c>
      <c r="P20" s="53">
        <v>142977</v>
      </c>
    </row>
    <row r="21" spans="12:18" ht="15" thickBot="1" x14ac:dyDescent="0.4">
      <c r="L21" s="50">
        <v>215175</v>
      </c>
      <c r="M21" s="9">
        <f>SUM(L14:L21)</f>
        <v>1628638</v>
      </c>
      <c r="N21">
        <v>1628638</v>
      </c>
      <c r="P21" s="52">
        <v>2893</v>
      </c>
      <c r="Q21" s="9">
        <f>SUM(P14:P21)</f>
        <v>1225656</v>
      </c>
      <c r="R21" s="9">
        <v>1225656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1:S12"/>
  <sheetViews>
    <sheetView workbookViewId="0">
      <selection activeCell="K12" sqref="K12"/>
    </sheetView>
  </sheetViews>
  <sheetFormatPr baseColWidth="10" defaultColWidth="9.1796875" defaultRowHeight="14.5" x14ac:dyDescent="0.35"/>
  <cols>
    <col min="14" max="15" width="11.54296875" bestFit="1" customWidth="1"/>
    <col min="16" max="17" width="10.54296875" bestFit="1" customWidth="1"/>
    <col min="18" max="18" width="9.26953125" bestFit="1" customWidth="1"/>
    <col min="19" max="19" width="10.54296875" bestFit="1" customWidth="1"/>
  </cols>
  <sheetData>
    <row r="1" spans="13:19" x14ac:dyDescent="0.35">
      <c r="M1" s="12"/>
      <c r="N1" s="12" t="s">
        <v>131</v>
      </c>
      <c r="O1" s="12" t="s">
        <v>6</v>
      </c>
      <c r="P1" s="12" t="s">
        <v>126</v>
      </c>
      <c r="Q1" s="12" t="s">
        <v>127</v>
      </c>
      <c r="R1" s="12" t="s">
        <v>132</v>
      </c>
      <c r="S1" s="12" t="s">
        <v>133</v>
      </c>
    </row>
    <row r="2" spans="13:19" x14ac:dyDescent="0.35">
      <c r="M2" s="12" t="s">
        <v>123</v>
      </c>
      <c r="N2" s="54">
        <v>26870</v>
      </c>
      <c r="O2" s="54">
        <v>13236</v>
      </c>
      <c r="P2" s="54">
        <v>17042</v>
      </c>
      <c r="Q2" s="54">
        <v>4863</v>
      </c>
      <c r="R2" s="54"/>
      <c r="S2" s="54">
        <v>15557</v>
      </c>
    </row>
    <row r="3" spans="13:19" x14ac:dyDescent="0.35">
      <c r="M3" s="12" t="s">
        <v>16</v>
      </c>
      <c r="N3" s="54">
        <v>117456</v>
      </c>
      <c r="O3" s="54">
        <v>121792</v>
      </c>
      <c r="P3" s="54">
        <v>67582</v>
      </c>
      <c r="Q3" s="54">
        <v>18708</v>
      </c>
      <c r="R3" s="54"/>
      <c r="S3" s="54">
        <v>13534</v>
      </c>
    </row>
    <row r="4" spans="13:19" x14ac:dyDescent="0.35">
      <c r="M4" s="12" t="s">
        <v>129</v>
      </c>
      <c r="N4" s="54">
        <v>12718</v>
      </c>
      <c r="O4" s="54"/>
      <c r="P4" s="54"/>
      <c r="Q4" s="54"/>
      <c r="R4" s="54"/>
      <c r="S4" s="54"/>
    </row>
    <row r="5" spans="13:19" x14ac:dyDescent="0.35">
      <c r="M5" s="12" t="s">
        <v>124</v>
      </c>
      <c r="N5" s="54">
        <v>19915</v>
      </c>
      <c r="O5" s="54"/>
      <c r="P5" s="54">
        <v>140</v>
      </c>
      <c r="Q5" s="54"/>
      <c r="R5" s="54"/>
      <c r="S5" s="54">
        <v>23856</v>
      </c>
    </row>
    <row r="6" spans="13:19" x14ac:dyDescent="0.35">
      <c r="M6" s="12" t="s">
        <v>130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</row>
    <row r="7" spans="13:19" x14ac:dyDescent="0.35">
      <c r="M7" s="12" t="s">
        <v>122</v>
      </c>
      <c r="N7" s="54">
        <v>31915</v>
      </c>
      <c r="O7" s="54">
        <v>44245</v>
      </c>
      <c r="P7" s="54">
        <v>2956</v>
      </c>
      <c r="Q7" s="54">
        <v>4458</v>
      </c>
      <c r="R7" s="54"/>
      <c r="S7" s="54">
        <v>8558</v>
      </c>
    </row>
    <row r="8" spans="13:19" x14ac:dyDescent="0.35">
      <c r="M8" s="12"/>
      <c r="N8" s="55">
        <f>SUM(N2:N7)</f>
        <v>208874</v>
      </c>
      <c r="O8" s="55">
        <f t="shared" ref="O8:S8" si="0">SUM(O2:O7)</f>
        <v>179273</v>
      </c>
      <c r="P8" s="55">
        <f t="shared" si="0"/>
        <v>87720</v>
      </c>
      <c r="Q8" s="55">
        <f t="shared" si="0"/>
        <v>28029</v>
      </c>
      <c r="R8" s="55">
        <f t="shared" si="0"/>
        <v>0</v>
      </c>
      <c r="S8" s="55">
        <f t="shared" si="0"/>
        <v>61505</v>
      </c>
    </row>
    <row r="9" spans="13:19" x14ac:dyDescent="0.35">
      <c r="O9" s="56">
        <f>SUM(O8:S8)</f>
        <v>356527</v>
      </c>
      <c r="P9" t="s">
        <v>134</v>
      </c>
    </row>
    <row r="12" spans="13:19" x14ac:dyDescent="0.35">
      <c r="O12">
        <v>356527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Inneed</vt:lpstr>
      <vt:lpstr>Tableaux</vt:lpstr>
      <vt:lpstr>Targeted</vt:lpstr>
      <vt:lpstr>Cibles_dump</vt:lpstr>
      <vt:lpstr>Cible protection</vt:lpstr>
      <vt:lpstr>Est_Bes_Prot</vt:lpstr>
    </vt:vector>
  </TitlesOfParts>
  <Company>UNOG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Magalie Salazar</dc:creator>
  <cp:lastModifiedBy>Nafissah Pouye</cp:lastModifiedBy>
  <cp:lastPrinted>2019-11-25T16:30:54Z</cp:lastPrinted>
  <dcterms:created xsi:type="dcterms:W3CDTF">2016-10-11T07:26:24Z</dcterms:created>
  <dcterms:modified xsi:type="dcterms:W3CDTF">2020-03-03T11:22:53Z</dcterms:modified>
</cp:coreProperties>
</file>