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amadu/Downloads/"/>
    </mc:Choice>
  </mc:AlternateContent>
  <xr:revisionPtr revIDLastSave="0" documentId="13_ncr:1_{2D03A99B-2FC4-7A4A-8A7E-53BCD2EFCAA8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Raw data" sheetId="1" r:id="rId1"/>
    <sheet name="IP_Recommanded" sheetId="8" r:id="rId2"/>
    <sheet name="Organization_Recommanded" sheetId="5" r:id="rId3"/>
  </sheets>
  <externalReferences>
    <externalReference r:id="rId4"/>
  </externalReferences>
  <definedNames>
    <definedName name="AllSector">[1]Activities!$C:$C</definedName>
    <definedName name="Implementing_Organizations_type">[1]lists!$J$3:$J$8</definedName>
    <definedName name="SectorStart">[1]Activities!$C$1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1" i="1" l="1"/>
  <c r="B101" i="1"/>
  <c r="B763" i="1"/>
  <c r="B798" i="1"/>
  <c r="B297" i="1"/>
  <c r="B265" i="1"/>
  <c r="B764" i="1"/>
  <c r="B765" i="1"/>
  <c r="B766" i="1"/>
  <c r="E766" i="1"/>
  <c r="E265" i="1"/>
  <c r="E764" i="1"/>
  <c r="E765" i="1"/>
  <c r="E297" i="1"/>
  <c r="E798" i="1"/>
  <c r="E763" i="1"/>
  <c r="E101" i="1"/>
  <c r="E381" i="1"/>
  <c r="B451" i="1"/>
  <c r="E451" i="1"/>
  <c r="B264" i="1"/>
  <c r="E264" i="1"/>
  <c r="B263" i="1"/>
  <c r="E263" i="1"/>
  <c r="B262" i="1"/>
  <c r="B450" i="1"/>
  <c r="E262" i="1"/>
  <c r="E450" i="1"/>
  <c r="B449" i="1"/>
  <c r="E449" i="1"/>
  <c r="B762" i="1"/>
  <c r="E762" i="1"/>
  <c r="B261" i="1"/>
  <c r="E261" i="1"/>
  <c r="B448" i="1"/>
  <c r="E448" i="1"/>
  <c r="B447" i="1"/>
  <c r="E447" i="1"/>
  <c r="B446" i="1"/>
  <c r="E446" i="1"/>
  <c r="B761" i="1"/>
  <c r="E761" i="1"/>
  <c r="B445" i="1"/>
  <c r="E445" i="1"/>
  <c r="B260" i="1"/>
  <c r="E260" i="1"/>
  <c r="B760" i="1"/>
  <c r="E760" i="1"/>
  <c r="B758" i="1"/>
  <c r="B259" i="1"/>
  <c r="B759" i="1"/>
  <c r="E758" i="1"/>
  <c r="E259" i="1"/>
  <c r="E759" i="1"/>
  <c r="B258" i="1"/>
  <c r="E258" i="1"/>
  <c r="B757" i="1"/>
  <c r="E757" i="1"/>
  <c r="B257" i="1"/>
  <c r="E257" i="1"/>
  <c r="B256" i="1"/>
  <c r="E256" i="1"/>
  <c r="B444" i="1"/>
  <c r="E444" i="1"/>
  <c r="B443" i="1"/>
  <c r="E443" i="1"/>
  <c r="B442" i="1"/>
  <c r="E442" i="1"/>
  <c r="B255" i="1"/>
  <c r="E255" i="1"/>
  <c r="B253" i="1"/>
  <c r="B254" i="1"/>
  <c r="E253" i="1"/>
  <c r="E254" i="1"/>
  <c r="B252" i="1"/>
  <c r="E252" i="1"/>
  <c r="B251" i="1"/>
  <c r="E251" i="1"/>
  <c r="B440" i="1"/>
  <c r="B441" i="1"/>
  <c r="E440" i="1"/>
  <c r="E441" i="1"/>
  <c r="B439" i="1"/>
  <c r="E439" i="1"/>
  <c r="B250" i="1"/>
  <c r="E250" i="1"/>
  <c r="B756" i="1"/>
  <c r="E756" i="1"/>
  <c r="B755" i="1"/>
  <c r="E755" i="1"/>
  <c r="B754" i="1"/>
  <c r="E754" i="1"/>
  <c r="B753" i="1"/>
  <c r="E753" i="1"/>
  <c r="B752" i="1"/>
  <c r="E752" i="1"/>
  <c r="B438" i="1"/>
  <c r="E438" i="1"/>
  <c r="B437" i="1"/>
  <c r="E437" i="1"/>
  <c r="B249" i="1"/>
  <c r="E249" i="1"/>
  <c r="B436" i="1"/>
  <c r="E436" i="1"/>
  <c r="B248" i="1"/>
  <c r="E248" i="1"/>
  <c r="B749" i="1"/>
  <c r="B137" i="1"/>
  <c r="B470" i="1"/>
  <c r="B471" i="1"/>
  <c r="B472" i="1"/>
  <c r="B473" i="1"/>
  <c r="B474" i="1"/>
  <c r="B138" i="1"/>
  <c r="B475" i="1"/>
  <c r="B476" i="1"/>
  <c r="B477" i="1"/>
  <c r="B478" i="1"/>
  <c r="B139" i="1"/>
  <c r="B479" i="1"/>
  <c r="B480" i="1"/>
  <c r="B481" i="1"/>
  <c r="B298" i="1"/>
  <c r="B482" i="1"/>
  <c r="B483" i="1"/>
  <c r="B140" i="1"/>
  <c r="B141" i="1"/>
  <c r="B484" i="1"/>
  <c r="B485" i="1"/>
  <c r="B142" i="1"/>
  <c r="B486" i="1"/>
  <c r="B487" i="1"/>
  <c r="B488" i="1"/>
  <c r="B299" i="1"/>
  <c r="B489" i="1"/>
  <c r="B490" i="1"/>
  <c r="B491" i="1"/>
  <c r="B492" i="1"/>
  <c r="B143" i="1"/>
  <c r="B144" i="1"/>
  <c r="B493" i="1"/>
  <c r="B494" i="1"/>
  <c r="B495" i="1"/>
  <c r="B145" i="1"/>
  <c r="B496" i="1"/>
  <c r="B497" i="1"/>
  <c r="B498" i="1"/>
  <c r="B146" i="1"/>
  <c r="B499" i="1"/>
  <c r="B147" i="1"/>
  <c r="B500" i="1"/>
  <c r="B501" i="1"/>
  <c r="B382" i="1"/>
  <c r="B767" i="1"/>
  <c r="B768" i="1"/>
  <c r="B399" i="1"/>
  <c r="B783" i="1"/>
  <c r="B383" i="1"/>
  <c r="B502" i="1"/>
  <c r="B402" i="1"/>
  <c r="B148" i="1"/>
  <c r="B300" i="1"/>
  <c r="B503" i="1"/>
  <c r="B384" i="1"/>
  <c r="B293" i="1"/>
  <c r="B504" i="1"/>
  <c r="B505" i="1"/>
  <c r="B40" i="1"/>
  <c r="B266" i="1"/>
  <c r="B301" i="1"/>
  <c r="B506" i="1"/>
  <c r="B507" i="1"/>
  <c r="B269" i="1"/>
  <c r="B149" i="1"/>
  <c r="B508" i="1"/>
  <c r="B77" i="1"/>
  <c r="B302" i="1"/>
  <c r="B799" i="1"/>
  <c r="B78" i="1"/>
  <c r="B136" i="1"/>
  <c r="B270" i="1"/>
  <c r="B150" i="1"/>
  <c r="B271" i="1"/>
  <c r="B769" i="1"/>
  <c r="B41" i="1"/>
  <c r="B509" i="1"/>
  <c r="B385" i="1"/>
  <c r="B102" i="1"/>
  <c r="B303" i="1"/>
  <c r="B784" i="1"/>
  <c r="B510" i="1"/>
  <c r="B511" i="1"/>
  <c r="B512" i="1"/>
  <c r="B304" i="1"/>
  <c r="B114" i="1"/>
  <c r="B386" i="1"/>
  <c r="B79" i="1"/>
  <c r="B305" i="1"/>
  <c r="B513" i="1"/>
  <c r="B785" i="1"/>
  <c r="B387" i="1"/>
  <c r="B514" i="1"/>
  <c r="B388" i="1"/>
  <c r="B389" i="1"/>
  <c r="B306" i="1"/>
  <c r="B515" i="1"/>
  <c r="B452" i="1"/>
  <c r="B786" i="1"/>
  <c r="B151" i="1"/>
  <c r="B453" i="1"/>
  <c r="B773" i="1"/>
  <c r="B516" i="1"/>
  <c r="B800" i="1"/>
  <c r="B517" i="1"/>
  <c r="B115" i="1"/>
  <c r="B518" i="1"/>
  <c r="B390" i="1"/>
  <c r="B774" i="1"/>
  <c r="B267" i="1"/>
  <c r="B519" i="1"/>
  <c r="B520" i="1"/>
  <c r="B787" i="1"/>
  <c r="B521" i="1"/>
  <c r="B788" i="1"/>
  <c r="B272" i="1"/>
  <c r="B522" i="1"/>
  <c r="B523" i="1"/>
  <c r="B36" i="1"/>
  <c r="B770" i="1"/>
  <c r="B391" i="1"/>
  <c r="B152" i="1"/>
  <c r="B775" i="1"/>
  <c r="B524" i="1"/>
  <c r="B525" i="1"/>
  <c r="B37" i="1"/>
  <c r="B38" i="1"/>
  <c r="B273" i="1"/>
  <c r="B116" i="1"/>
  <c r="B153" i="1"/>
  <c r="B771" i="1"/>
  <c r="B461" i="1"/>
  <c r="B403" i="1"/>
  <c r="B526" i="1"/>
  <c r="B527" i="1"/>
  <c r="B528" i="1"/>
  <c r="B529" i="1"/>
  <c r="B530" i="1"/>
  <c r="B531" i="1"/>
  <c r="B392" i="1"/>
  <c r="B772" i="1"/>
  <c r="B80" i="1"/>
  <c r="B776" i="1"/>
  <c r="B307" i="1"/>
  <c r="B532" i="1"/>
  <c r="B533" i="1"/>
  <c r="B462" i="1"/>
  <c r="B268" i="1"/>
  <c r="B39" i="1"/>
  <c r="B534" i="1"/>
  <c r="B154" i="1"/>
  <c r="B308" i="1"/>
  <c r="B535" i="1"/>
  <c r="B536" i="1"/>
  <c r="B309" i="1"/>
  <c r="B155" i="1"/>
  <c r="B537" i="1"/>
  <c r="B117" i="1"/>
  <c r="B43" i="1"/>
  <c r="B538" i="1"/>
  <c r="B539" i="1"/>
  <c r="B540" i="1"/>
  <c r="B274" i="1"/>
  <c r="B20" i="1"/>
  <c r="B541" i="1"/>
  <c r="B21" i="1"/>
  <c r="B63" i="1"/>
  <c r="B54" i="1"/>
  <c r="B310" i="1"/>
  <c r="B81" i="1"/>
  <c r="B156" i="1"/>
  <c r="B542" i="1"/>
  <c r="B404" i="1"/>
  <c r="B22" i="1"/>
  <c r="B543" i="1"/>
  <c r="B275" i="1"/>
  <c r="B44" i="1"/>
  <c r="B544" i="1"/>
  <c r="B545" i="1"/>
  <c r="B546" i="1"/>
  <c r="B547" i="1"/>
  <c r="B157" i="1"/>
  <c r="B463" i="1"/>
  <c r="B548" i="1"/>
  <c r="B276" i="1"/>
  <c r="B64" i="1"/>
  <c r="B158" i="1"/>
  <c r="B159" i="1"/>
  <c r="B405" i="1"/>
  <c r="B311" i="1"/>
  <c r="B549" i="1"/>
  <c r="B550" i="1"/>
  <c r="B118" i="1"/>
  <c r="B277" i="1"/>
  <c r="B119" i="1"/>
  <c r="B406" i="1"/>
  <c r="B312" i="1"/>
  <c r="B313" i="1"/>
  <c r="B82" i="1"/>
  <c r="B407" i="1"/>
  <c r="B160" i="1"/>
  <c r="B408" i="1"/>
  <c r="B314" i="1"/>
  <c r="B55" i="1"/>
  <c r="B551" i="1"/>
  <c r="B552" i="1"/>
  <c r="B161" i="1"/>
  <c r="B162" i="1"/>
  <c r="B409" i="1"/>
  <c r="B553" i="1"/>
  <c r="B554" i="1"/>
  <c r="B3" i="1"/>
  <c r="B789" i="1"/>
  <c r="B83" i="1"/>
  <c r="B84" i="1"/>
  <c r="B278" i="1"/>
  <c r="B315" i="1"/>
  <c r="B163" i="1"/>
  <c r="B316" i="1"/>
  <c r="B317" i="1"/>
  <c r="B393" i="1"/>
  <c r="B23" i="1"/>
  <c r="B318" i="1"/>
  <c r="B164" i="1"/>
  <c r="B555" i="1"/>
  <c r="B556" i="1"/>
  <c r="B557" i="1"/>
  <c r="B558" i="1"/>
  <c r="B777" i="1"/>
  <c r="B559" i="1"/>
  <c r="B165" i="1"/>
  <c r="B166" i="1"/>
  <c r="B4" i="1"/>
  <c r="B319" i="1"/>
  <c r="B120" i="1"/>
  <c r="B560" i="1"/>
  <c r="B561" i="1"/>
  <c r="B24" i="1"/>
  <c r="B25" i="1"/>
  <c r="B562" i="1"/>
  <c r="B167" i="1"/>
  <c r="B563" i="1"/>
  <c r="B26" i="1"/>
  <c r="B168" i="1"/>
  <c r="B564" i="1"/>
  <c r="B320" i="1"/>
  <c r="B565" i="1"/>
  <c r="B566" i="1"/>
  <c r="B567" i="1"/>
  <c r="B294" i="1"/>
  <c r="B790" i="1"/>
  <c r="B568" i="1"/>
  <c r="B454" i="1"/>
  <c r="B27" i="1"/>
  <c r="B321" i="1"/>
  <c r="B279" i="1"/>
  <c r="B569" i="1"/>
  <c r="B570" i="1"/>
  <c r="B169" i="1"/>
  <c r="B170" i="1"/>
  <c r="B571" i="1"/>
  <c r="B455" i="1"/>
  <c r="B322" i="1"/>
  <c r="B323" i="1"/>
  <c r="B572" i="1"/>
  <c r="B573" i="1"/>
  <c r="B574" i="1"/>
  <c r="B324" i="1"/>
  <c r="B325" i="1"/>
  <c r="B575" i="1"/>
  <c r="B326" i="1"/>
  <c r="B576" i="1"/>
  <c r="B171" i="1"/>
  <c r="B172" i="1"/>
  <c r="B28" i="1"/>
  <c r="B456" i="1"/>
  <c r="B45" i="1"/>
  <c r="B85" i="1"/>
  <c r="B577" i="1"/>
  <c r="B29" i="1"/>
  <c r="B578" i="1"/>
  <c r="B579" i="1"/>
  <c r="B327" i="1"/>
  <c r="B580" i="1"/>
  <c r="B173" i="1"/>
  <c r="B581" i="1"/>
  <c r="B582" i="1"/>
  <c r="B121" i="1"/>
  <c r="B328" i="1"/>
  <c r="B280" i="1"/>
  <c r="B46" i="1"/>
  <c r="B583" i="1"/>
  <c r="B281" i="1"/>
  <c r="B174" i="1"/>
  <c r="B410" i="1"/>
  <c r="B175" i="1"/>
  <c r="B86" i="1"/>
  <c r="B87" i="1"/>
  <c r="B464" i="1"/>
  <c r="B411" i="1"/>
  <c r="B65" i="1"/>
  <c r="B88" i="1"/>
  <c r="B329" i="1"/>
  <c r="B584" i="1"/>
  <c r="B585" i="1"/>
  <c r="B330" i="1"/>
  <c r="B331" i="1"/>
  <c r="B586" i="1"/>
  <c r="B5" i="1"/>
  <c r="B587" i="1"/>
  <c r="B778" i="1"/>
  <c r="B332" i="1"/>
  <c r="B588" i="1"/>
  <c r="B30" i="1"/>
  <c r="B589" i="1"/>
  <c r="B176" i="1"/>
  <c r="B122" i="1"/>
  <c r="B412" i="1"/>
  <c r="B590" i="1"/>
  <c r="B394" i="1"/>
  <c r="B591" i="1"/>
  <c r="B592" i="1"/>
  <c r="B177" i="1"/>
  <c r="B6" i="1"/>
  <c r="B593" i="1"/>
  <c r="B594" i="1"/>
  <c r="B178" i="1"/>
  <c r="B595" i="1"/>
  <c r="B596" i="1"/>
  <c r="B597" i="1"/>
  <c r="B89" i="1"/>
  <c r="B333" i="1"/>
  <c r="B179" i="1"/>
  <c r="B598" i="1"/>
  <c r="B599" i="1"/>
  <c r="B457" i="1"/>
  <c r="B600" i="1"/>
  <c r="B334" i="1"/>
  <c r="B282" i="1"/>
  <c r="B56" i="1"/>
  <c r="B601" i="1"/>
  <c r="B602" i="1"/>
  <c r="B603" i="1"/>
  <c r="B604" i="1"/>
  <c r="B180" i="1"/>
  <c r="B413" i="1"/>
  <c r="B335" i="1"/>
  <c r="B414" i="1"/>
  <c r="B605" i="1"/>
  <c r="B57" i="1"/>
  <c r="B606" i="1"/>
  <c r="B607" i="1"/>
  <c r="B415" i="1"/>
  <c r="B608" i="1"/>
  <c r="B609" i="1"/>
  <c r="B610" i="1"/>
  <c r="B611" i="1"/>
  <c r="B612" i="1"/>
  <c r="B181" i="1"/>
  <c r="B182" i="1"/>
  <c r="B336" i="1"/>
  <c r="B779" i="1"/>
  <c r="B283" i="1"/>
  <c r="B416" i="1"/>
  <c r="B613" i="1"/>
  <c r="B614" i="1"/>
  <c r="B465" i="1"/>
  <c r="B90" i="1"/>
  <c r="B284" i="1"/>
  <c r="B615" i="1"/>
  <c r="B123" i="1"/>
  <c r="B417" i="1"/>
  <c r="B616" i="1"/>
  <c r="B418" i="1"/>
  <c r="B617" i="1"/>
  <c r="B618" i="1"/>
  <c r="B419" i="1"/>
  <c r="B420" i="1"/>
  <c r="B183" i="1"/>
  <c r="B421" i="1"/>
  <c r="B184" i="1"/>
  <c r="B458" i="1"/>
  <c r="B619" i="1"/>
  <c r="B620" i="1"/>
  <c r="B621" i="1"/>
  <c r="B337" i="1"/>
  <c r="B422" i="1"/>
  <c r="B185" i="1"/>
  <c r="B338" i="1"/>
  <c r="B459" i="1"/>
  <c r="B186" i="1"/>
  <c r="B622" i="1"/>
  <c r="B791" i="1"/>
  <c r="B623" i="1"/>
  <c r="B295" i="1"/>
  <c r="B66" i="1"/>
  <c r="B187" i="1"/>
  <c r="B188" i="1"/>
  <c r="B339" i="1"/>
  <c r="B624" i="1"/>
  <c r="B625" i="1"/>
  <c r="B423" i="1"/>
  <c r="B626" i="1"/>
  <c r="B189" i="1"/>
  <c r="B340" i="1"/>
  <c r="B190" i="1"/>
  <c r="B627" i="1"/>
  <c r="B628" i="1"/>
  <c r="B629" i="1"/>
  <c r="B630" i="1"/>
  <c r="B631" i="1"/>
  <c r="B341" i="1"/>
  <c r="B58" i="1"/>
  <c r="B191" i="1"/>
  <c r="B342" i="1"/>
  <c r="B343" i="1"/>
  <c r="B67" i="1"/>
  <c r="B192" i="1"/>
  <c r="B632" i="1"/>
  <c r="B633" i="1"/>
  <c r="B634" i="1"/>
  <c r="B780" i="1"/>
  <c r="B344" i="1"/>
  <c r="B68" i="1"/>
  <c r="B124" i="1"/>
  <c r="B635" i="1"/>
  <c r="B7" i="1"/>
  <c r="B636" i="1"/>
  <c r="B792" i="1"/>
  <c r="B69" i="1"/>
  <c r="B424" i="1"/>
  <c r="B637" i="1"/>
  <c r="B70" i="1"/>
  <c r="B91" i="1"/>
  <c r="B8" i="1"/>
  <c r="B92" i="1"/>
  <c r="B638" i="1"/>
  <c r="B345" i="1"/>
  <c r="B639" i="1"/>
  <c r="B193" i="1"/>
  <c r="B640" i="1"/>
  <c r="B346" i="1"/>
  <c r="B194" i="1"/>
  <c r="B71" i="1"/>
  <c r="B641" i="1"/>
  <c r="B642" i="1"/>
  <c r="B643" i="1"/>
  <c r="B347" i="1"/>
  <c r="B644" i="1"/>
  <c r="B645" i="1"/>
  <c r="B72" i="1"/>
  <c r="B646" i="1"/>
  <c r="B195" i="1"/>
  <c r="B466" i="1"/>
  <c r="B196" i="1"/>
  <c r="B197" i="1"/>
  <c r="B198" i="1"/>
  <c r="B647" i="1"/>
  <c r="B348" i="1"/>
  <c r="B73" i="1"/>
  <c r="B648" i="1"/>
  <c r="B93" i="1"/>
  <c r="B649" i="1"/>
  <c r="B94" i="1"/>
  <c r="B349" i="1"/>
  <c r="B650" i="1"/>
  <c r="B400" i="1"/>
  <c r="B651" i="1"/>
  <c r="B9" i="1"/>
  <c r="B199" i="1"/>
  <c r="B652" i="1"/>
  <c r="B59" i="1"/>
  <c r="B425" i="1"/>
  <c r="B781" i="1"/>
  <c r="B653" i="1"/>
  <c r="B350" i="1"/>
  <c r="B200" i="1"/>
  <c r="B201" i="1"/>
  <c r="B426" i="1"/>
  <c r="B654" i="1"/>
  <c r="B47" i="1"/>
  <c r="B655" i="1"/>
  <c r="B656" i="1"/>
  <c r="B395" i="1"/>
  <c r="B202" i="1"/>
  <c r="B657" i="1"/>
  <c r="B351" i="1"/>
  <c r="B352" i="1"/>
  <c r="B658" i="1"/>
  <c r="B353" i="1"/>
  <c r="B659" i="1"/>
  <c r="B660" i="1"/>
  <c r="B661" i="1"/>
  <c r="B793" i="1"/>
  <c r="B74" i="1"/>
  <c r="B662" i="1"/>
  <c r="B354" i="1"/>
  <c r="B95" i="1"/>
  <c r="B355" i="1"/>
  <c r="B125" i="1"/>
  <c r="B467" i="1"/>
  <c r="B663" i="1"/>
  <c r="B664" i="1"/>
  <c r="B103" i="1"/>
  <c r="B285" i="1"/>
  <c r="B665" i="1"/>
  <c r="B666" i="1"/>
  <c r="B96" i="1"/>
  <c r="B356" i="1"/>
  <c r="B667" i="1"/>
  <c r="B668" i="1"/>
  <c r="B97" i="1"/>
  <c r="B357" i="1"/>
  <c r="B669" i="1"/>
  <c r="B670" i="1"/>
  <c r="B203" i="1"/>
  <c r="B427" i="1"/>
  <c r="B671" i="1"/>
  <c r="B672" i="1"/>
  <c r="B358" i="1"/>
  <c r="B673" i="1"/>
  <c r="B674" i="1"/>
  <c r="B675" i="1"/>
  <c r="B359" i="1"/>
  <c r="B360" i="1"/>
  <c r="B296" i="1"/>
  <c r="B676" i="1"/>
  <c r="B361" i="1"/>
  <c r="B204" i="1"/>
  <c r="B362" i="1"/>
  <c r="B460" i="1"/>
  <c r="B428" i="1"/>
  <c r="B126" i="1"/>
  <c r="B677" i="1"/>
  <c r="B10" i="1"/>
  <c r="B48" i="1"/>
  <c r="B429" i="1"/>
  <c r="B678" i="1"/>
  <c r="B11" i="1"/>
  <c r="B679" i="1"/>
  <c r="B363" i="1"/>
  <c r="B430" i="1"/>
  <c r="B680" i="1"/>
  <c r="B205" i="1"/>
  <c r="B681" i="1"/>
  <c r="B104" i="1"/>
  <c r="B364" i="1"/>
  <c r="B206" i="1"/>
  <c r="B431" i="1"/>
  <c r="B401" i="1"/>
  <c r="B682" i="1"/>
  <c r="B683" i="1"/>
  <c r="B98" i="1"/>
  <c r="B684" i="1"/>
  <c r="B207" i="1"/>
  <c r="B60" i="1"/>
  <c r="B685" i="1"/>
  <c r="B31" i="1"/>
  <c r="B99" i="1"/>
  <c r="B686" i="1"/>
  <c r="B687" i="1"/>
  <c r="B208" i="1"/>
  <c r="B49" i="1"/>
  <c r="B688" i="1"/>
  <c r="B365" i="1"/>
  <c r="B689" i="1"/>
  <c r="B12" i="1"/>
  <c r="B366" i="1"/>
  <c r="B782" i="1"/>
  <c r="B690" i="1"/>
  <c r="B691" i="1"/>
  <c r="B432" i="1"/>
  <c r="B692" i="1"/>
  <c r="B61" i="1"/>
  <c r="B693" i="1"/>
  <c r="B209" i="1"/>
  <c r="B433" i="1"/>
  <c r="B367" i="1"/>
  <c r="B694" i="1"/>
  <c r="B695" i="1"/>
  <c r="B696" i="1"/>
  <c r="B368" i="1"/>
  <c r="B697" i="1"/>
  <c r="B210" i="1"/>
  <c r="B32" i="1"/>
  <c r="B13" i="1"/>
  <c r="B698" i="1"/>
  <c r="B211" i="1"/>
  <c r="B369" i="1"/>
  <c r="B50" i="1"/>
  <c r="B370" i="1"/>
  <c r="B699" i="1"/>
  <c r="B700" i="1"/>
  <c r="B371" i="1"/>
  <c r="B701" i="1"/>
  <c r="B702" i="1"/>
  <c r="B212" i="1"/>
  <c r="B703" i="1"/>
  <c r="B434" i="1"/>
  <c r="B100" i="1"/>
  <c r="B372" i="1"/>
  <c r="B373" i="1"/>
  <c r="B127" i="1"/>
  <c r="B704" i="1"/>
  <c r="B33" i="1"/>
  <c r="B213" i="1"/>
  <c r="B435" i="1"/>
  <c r="B34" i="1"/>
  <c r="B705" i="1"/>
  <c r="B706" i="1"/>
  <c r="B374" i="1"/>
  <c r="B214" i="1"/>
  <c r="B128" i="1"/>
  <c r="B707" i="1"/>
  <c r="B215" i="1"/>
  <c r="B216" i="1"/>
  <c r="B708" i="1"/>
  <c r="B709" i="1"/>
  <c r="B468" i="1"/>
  <c r="B286" i="1"/>
  <c r="B129" i="1"/>
  <c r="B710" i="1"/>
  <c r="B14" i="1"/>
  <c r="B15" i="1"/>
  <c r="B105" i="1"/>
  <c r="B711" i="1"/>
  <c r="B375" i="1"/>
  <c r="B217" i="1"/>
  <c r="B376" i="1"/>
  <c r="B106" i="1"/>
  <c r="B218" i="1"/>
  <c r="B219" i="1"/>
  <c r="B220" i="1"/>
  <c r="B221" i="1"/>
  <c r="B287" i="1"/>
  <c r="B288" i="1"/>
  <c r="B107" i="1"/>
  <c r="B108" i="1"/>
  <c r="B222" i="1"/>
  <c r="B377" i="1"/>
  <c r="B130" i="1"/>
  <c r="B223" i="1"/>
  <c r="B378" i="1"/>
  <c r="B131" i="1"/>
  <c r="B712" i="1"/>
  <c r="B713" i="1"/>
  <c r="B224" i="1"/>
  <c r="B225" i="1"/>
  <c r="B226" i="1"/>
  <c r="B714" i="1"/>
  <c r="B227" i="1"/>
  <c r="B228" i="1"/>
  <c r="B42" i="1"/>
  <c r="B715" i="1"/>
  <c r="B229" i="1"/>
  <c r="B230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396" i="1"/>
  <c r="B469" i="1"/>
  <c r="B733" i="1"/>
  <c r="B289" i="1"/>
  <c r="B132" i="1"/>
  <c r="B16" i="1"/>
  <c r="B231" i="1"/>
  <c r="B133" i="1"/>
  <c r="B51" i="1"/>
  <c r="B232" i="1"/>
  <c r="B397" i="1"/>
  <c r="B233" i="1"/>
  <c r="B234" i="1"/>
  <c r="B794" i="1"/>
  <c r="B734" i="1"/>
  <c r="B235" i="1"/>
  <c r="B735" i="1"/>
  <c r="B736" i="1"/>
  <c r="B35" i="1"/>
  <c r="B737" i="1"/>
  <c r="B738" i="1"/>
  <c r="B109" i="1"/>
  <c r="B236" i="1"/>
  <c r="B379" i="1"/>
  <c r="B237" i="1"/>
  <c r="B17" i="1"/>
  <c r="B62" i="1"/>
  <c r="B739" i="1"/>
  <c r="B740" i="1"/>
  <c r="B134" i="1"/>
  <c r="B238" i="1"/>
  <c r="B52" i="1"/>
  <c r="B239" i="1"/>
  <c r="B18" i="1"/>
  <c r="B110" i="1"/>
  <c r="B135" i="1"/>
  <c r="B240" i="1"/>
  <c r="B290" i="1"/>
  <c r="B380" i="1"/>
  <c r="B241" i="1"/>
  <c r="B242" i="1"/>
  <c r="B243" i="1"/>
  <c r="B19" i="1"/>
  <c r="B75" i="1"/>
  <c r="B291" i="1"/>
  <c r="B244" i="1"/>
  <c r="B741" i="1"/>
  <c r="B245" i="1"/>
  <c r="B76" i="1"/>
  <c r="B742" i="1"/>
  <c r="B111" i="1"/>
  <c r="B292" i="1"/>
  <c r="B112" i="1"/>
  <c r="B113" i="1"/>
  <c r="B743" i="1"/>
  <c r="B246" i="1"/>
  <c r="B53" i="1"/>
  <c r="B398" i="1"/>
  <c r="B795" i="1"/>
  <c r="B744" i="1"/>
  <c r="B745" i="1"/>
  <c r="B746" i="1"/>
  <c r="B747" i="1"/>
  <c r="B796" i="1"/>
  <c r="B748" i="1"/>
  <c r="B247" i="1"/>
  <c r="B797" i="1"/>
  <c r="B750" i="1"/>
  <c r="B751" i="1"/>
  <c r="E751" i="1" l="1"/>
  <c r="E750" i="1"/>
  <c r="E797" i="1"/>
  <c r="E749" i="1"/>
  <c r="E247" i="1"/>
  <c r="E796" i="1"/>
  <c r="E748" i="1"/>
  <c r="E747" i="1"/>
  <c r="E746" i="1"/>
  <c r="E745" i="1"/>
  <c r="E744" i="1"/>
  <c r="E795" i="1"/>
  <c r="E53" i="1"/>
  <c r="E398" i="1"/>
  <c r="E246" i="1"/>
  <c r="E743" i="1"/>
  <c r="E113" i="1"/>
  <c r="E112" i="1"/>
  <c r="E111" i="1"/>
  <c r="E292" i="1"/>
  <c r="E742" i="1"/>
  <c r="E76" i="1"/>
  <c r="E741" i="1"/>
  <c r="E245" i="1"/>
  <c r="E75" i="1"/>
  <c r="E291" i="1"/>
  <c r="E244" i="1"/>
  <c r="E19" i="1"/>
  <c r="E243" i="1"/>
  <c r="E242" i="1"/>
  <c r="E290" i="1"/>
  <c r="E380" i="1"/>
  <c r="E241" i="1"/>
  <c r="E240" i="1"/>
  <c r="E110" i="1"/>
  <c r="E135" i="1"/>
  <c r="E18" i="1"/>
  <c r="E239" i="1"/>
  <c r="E52" i="1"/>
  <c r="E238" i="1"/>
  <c r="E134" i="1"/>
  <c r="E739" i="1"/>
  <c r="E740" i="1"/>
  <c r="E62" i="1"/>
  <c r="E17" i="1"/>
  <c r="E236" i="1"/>
  <c r="E379" i="1"/>
  <c r="E237" i="1"/>
  <c r="E109" i="1"/>
  <c r="E738" i="1"/>
  <c r="E737" i="1"/>
  <c r="E35" i="1"/>
  <c r="E735" i="1"/>
  <c r="E736" i="1"/>
  <c r="E734" i="1"/>
  <c r="E235" i="1"/>
  <c r="E794" i="1"/>
  <c r="E234" i="1"/>
  <c r="E233" i="1"/>
  <c r="E397" i="1"/>
  <c r="E231" i="1"/>
  <c r="E133" i="1"/>
  <c r="E51" i="1"/>
  <c r="E232" i="1"/>
  <c r="E132" i="1"/>
  <c r="E16" i="1"/>
  <c r="E289" i="1"/>
  <c r="E733" i="1"/>
  <c r="E469" i="1"/>
  <c r="E396" i="1"/>
  <c r="E732" i="1"/>
  <c r="E730" i="1"/>
  <c r="E731" i="1"/>
  <c r="E729" i="1"/>
  <c r="E728" i="1"/>
  <c r="E727" i="1"/>
  <c r="E726" i="1"/>
  <c r="E725" i="1"/>
  <c r="E723" i="1"/>
  <c r="E724" i="1"/>
  <c r="E722" i="1"/>
  <c r="E720" i="1"/>
  <c r="E721" i="1"/>
  <c r="E719" i="1"/>
  <c r="E718" i="1"/>
  <c r="E716" i="1"/>
  <c r="E717" i="1"/>
  <c r="E227" i="1"/>
  <c r="E228" i="1"/>
  <c r="E42" i="1"/>
  <c r="E715" i="1"/>
  <c r="E229" i="1"/>
  <c r="E230" i="1"/>
  <c r="E714" i="1"/>
  <c r="E226" i="1"/>
  <c r="E131" i="1"/>
  <c r="E712" i="1"/>
  <c r="E713" i="1"/>
  <c r="E224" i="1"/>
  <c r="E225" i="1"/>
  <c r="E222" i="1"/>
  <c r="E377" i="1"/>
  <c r="E130" i="1"/>
  <c r="E223" i="1"/>
  <c r="E378" i="1"/>
  <c r="E108" i="1"/>
  <c r="E107" i="1"/>
  <c r="E106" i="1"/>
  <c r="E218" i="1"/>
  <c r="E219" i="1"/>
  <c r="E220" i="1"/>
  <c r="E221" i="1"/>
  <c r="E287" i="1"/>
  <c r="E288" i="1"/>
  <c r="E376" i="1"/>
  <c r="E375" i="1"/>
  <c r="E217" i="1"/>
  <c r="E105" i="1"/>
  <c r="E711" i="1"/>
  <c r="E15" i="1"/>
  <c r="E14" i="1"/>
  <c r="E468" i="1"/>
  <c r="E286" i="1"/>
  <c r="E129" i="1"/>
  <c r="E710" i="1"/>
  <c r="E216" i="1"/>
  <c r="E708" i="1"/>
  <c r="E709" i="1"/>
  <c r="E215" i="1"/>
  <c r="E707" i="1"/>
  <c r="E128" i="1"/>
  <c r="E214" i="1"/>
  <c r="E374" i="1"/>
  <c r="E706" i="1"/>
  <c r="E705" i="1"/>
  <c r="E34" i="1"/>
  <c r="E435" i="1"/>
  <c r="E213" i="1"/>
  <c r="E33" i="1"/>
  <c r="E704" i="1"/>
  <c r="E127" i="1"/>
  <c r="E373" i="1"/>
  <c r="E372" i="1"/>
  <c r="E434" i="1"/>
  <c r="E100" i="1"/>
  <c r="E212" i="1"/>
  <c r="E703" i="1"/>
  <c r="E702" i="1"/>
  <c r="E701" i="1"/>
  <c r="E700" i="1"/>
  <c r="E371" i="1"/>
  <c r="E699" i="1"/>
  <c r="E370" i="1"/>
  <c r="E50" i="1"/>
  <c r="E369" i="1"/>
  <c r="E211" i="1"/>
  <c r="E32" i="1"/>
  <c r="E13" i="1"/>
  <c r="E698" i="1"/>
  <c r="E210" i="1"/>
  <c r="E697" i="1"/>
  <c r="E368" i="1"/>
  <c r="E695" i="1"/>
  <c r="E696" i="1"/>
  <c r="E694" i="1"/>
  <c r="E61" i="1"/>
  <c r="E693" i="1"/>
  <c r="E209" i="1"/>
  <c r="E433" i="1"/>
  <c r="E367" i="1"/>
  <c r="E432" i="1"/>
  <c r="E692" i="1"/>
  <c r="E691" i="1"/>
  <c r="E690" i="1"/>
  <c r="E782" i="1"/>
  <c r="E366" i="1"/>
  <c r="E689" i="1"/>
  <c r="E12" i="1"/>
  <c r="E365" i="1"/>
  <c r="E688" i="1"/>
  <c r="E49" i="1"/>
  <c r="E208" i="1"/>
  <c r="E687" i="1"/>
  <c r="E686" i="1"/>
  <c r="E99" i="1"/>
  <c r="E685" i="1"/>
  <c r="E31" i="1"/>
  <c r="E60" i="1"/>
  <c r="E207" i="1"/>
  <c r="E684" i="1"/>
  <c r="E683" i="1"/>
  <c r="E98" i="1"/>
  <c r="E682" i="1"/>
  <c r="E401" i="1"/>
  <c r="E431" i="1"/>
  <c r="E206" i="1"/>
  <c r="E364" i="1"/>
  <c r="E104" i="1"/>
  <c r="E681" i="1"/>
  <c r="E205" i="1"/>
  <c r="E680" i="1"/>
  <c r="E363" i="1"/>
  <c r="E430" i="1"/>
  <c r="E11" i="1"/>
  <c r="E679" i="1"/>
  <c r="E429" i="1"/>
  <c r="E678" i="1"/>
  <c r="E48" i="1"/>
  <c r="E10" i="1"/>
  <c r="E677" i="1"/>
  <c r="E460" i="1"/>
  <c r="E428" i="1"/>
  <c r="E126" i="1"/>
  <c r="E204" i="1"/>
  <c r="E362" i="1"/>
  <c r="E676" i="1"/>
  <c r="E361" i="1"/>
  <c r="E296" i="1"/>
  <c r="E360" i="1"/>
  <c r="E675" i="1"/>
  <c r="E359" i="1"/>
  <c r="E674" i="1"/>
  <c r="E358" i="1"/>
  <c r="E673" i="1"/>
  <c r="E672" i="1"/>
  <c r="E427" i="1"/>
  <c r="E671" i="1"/>
  <c r="E203" i="1"/>
  <c r="E670" i="1"/>
  <c r="E669" i="1"/>
  <c r="E357" i="1"/>
  <c r="E97" i="1"/>
  <c r="E668" i="1"/>
  <c r="E667" i="1"/>
  <c r="E96" i="1"/>
  <c r="E356" i="1"/>
  <c r="E666" i="1"/>
  <c r="E665" i="1"/>
  <c r="E103" i="1"/>
  <c r="E285" i="1"/>
  <c r="E664" i="1"/>
  <c r="E125" i="1"/>
  <c r="E467" i="1"/>
  <c r="E663" i="1"/>
  <c r="E355" i="1"/>
  <c r="E95" i="1"/>
  <c r="E354" i="1"/>
  <c r="E74" i="1"/>
  <c r="E662" i="1"/>
  <c r="E660" i="1"/>
  <c r="E661" i="1"/>
  <c r="E793" i="1"/>
  <c r="E659" i="1"/>
  <c r="E353" i="1"/>
  <c r="E658" i="1"/>
  <c r="E352" i="1"/>
  <c r="E657" i="1"/>
  <c r="E351" i="1"/>
  <c r="E395" i="1"/>
  <c r="E202" i="1"/>
  <c r="E656" i="1"/>
  <c r="E655" i="1"/>
  <c r="E47" i="1"/>
  <c r="E654" i="1"/>
  <c r="E426" i="1"/>
  <c r="E201" i="1"/>
  <c r="E350" i="1"/>
  <c r="E200" i="1"/>
  <c r="E653" i="1"/>
  <c r="E781" i="1"/>
  <c r="E59" i="1"/>
  <c r="E425" i="1"/>
  <c r="E652" i="1"/>
  <c r="E199" i="1"/>
  <c r="E9" i="1"/>
  <c r="E651" i="1"/>
  <c r="E650" i="1"/>
  <c r="E400" i="1"/>
  <c r="E349" i="1"/>
  <c r="E94" i="1"/>
  <c r="E93" i="1"/>
  <c r="E649" i="1"/>
  <c r="E648" i="1"/>
  <c r="E73" i="1"/>
  <c r="E348" i="1"/>
  <c r="E647" i="1"/>
  <c r="E197" i="1"/>
  <c r="E198" i="1"/>
  <c r="E196" i="1"/>
  <c r="E466" i="1"/>
  <c r="E195" i="1"/>
  <c r="E646" i="1"/>
  <c r="E72" i="1"/>
  <c r="E645" i="1"/>
  <c r="E644" i="1"/>
  <c r="E642" i="1"/>
  <c r="E643" i="1"/>
  <c r="E347" i="1"/>
  <c r="E641" i="1"/>
  <c r="E71" i="1"/>
  <c r="E194" i="1"/>
  <c r="E640" i="1"/>
  <c r="E346" i="1"/>
  <c r="E193" i="1"/>
  <c r="E639" i="1"/>
  <c r="E638" i="1"/>
  <c r="E345" i="1"/>
  <c r="E92" i="1"/>
  <c r="E8" i="1"/>
  <c r="E91" i="1"/>
  <c r="E70" i="1"/>
  <c r="E637" i="1"/>
  <c r="E424" i="1"/>
  <c r="E69" i="1"/>
  <c r="E792" i="1"/>
  <c r="E7" i="1"/>
  <c r="E636" i="1"/>
  <c r="E635" i="1"/>
  <c r="E124" i="1"/>
  <c r="E344" i="1"/>
  <c r="E68" i="1"/>
  <c r="E634" i="1"/>
  <c r="E780" i="1"/>
  <c r="E633" i="1"/>
  <c r="E632" i="1"/>
  <c r="E192" i="1"/>
  <c r="E67" i="1"/>
  <c r="E343" i="1"/>
  <c r="E191" i="1"/>
  <c r="E342" i="1"/>
  <c r="E58" i="1"/>
  <c r="E341" i="1"/>
  <c r="E631" i="1"/>
  <c r="E630" i="1"/>
  <c r="E629" i="1"/>
  <c r="E628" i="1"/>
  <c r="E190" i="1"/>
  <c r="E627" i="1"/>
  <c r="E340" i="1"/>
  <c r="E189" i="1"/>
  <c r="E423" i="1"/>
  <c r="E626" i="1"/>
  <c r="E624" i="1"/>
  <c r="E625" i="1"/>
  <c r="E339" i="1"/>
  <c r="E187" i="1"/>
  <c r="E188" i="1"/>
  <c r="E66" i="1"/>
  <c r="E295" i="1"/>
  <c r="E623" i="1"/>
  <c r="E622" i="1"/>
  <c r="E791" i="1"/>
  <c r="E186" i="1"/>
  <c r="E459" i="1"/>
  <c r="E185" i="1"/>
  <c r="E338" i="1"/>
  <c r="E337" i="1"/>
  <c r="E422" i="1"/>
  <c r="E621" i="1"/>
  <c r="E620" i="1"/>
  <c r="E619" i="1"/>
  <c r="E458" i="1"/>
  <c r="E184" i="1"/>
  <c r="E421" i="1"/>
  <c r="E183" i="1"/>
  <c r="E420" i="1"/>
  <c r="E419" i="1"/>
  <c r="E618" i="1"/>
  <c r="E617" i="1"/>
  <c r="E418" i="1"/>
  <c r="E616" i="1"/>
  <c r="E417" i="1"/>
  <c r="E615" i="1"/>
  <c r="E123" i="1"/>
  <c r="E284" i="1"/>
  <c r="E90" i="1"/>
  <c r="E465" i="1"/>
  <c r="E614" i="1"/>
  <c r="E613" i="1"/>
  <c r="E416" i="1"/>
  <c r="E182" i="1"/>
  <c r="E336" i="1"/>
  <c r="E779" i="1"/>
  <c r="E283" i="1"/>
  <c r="E181" i="1"/>
  <c r="E612" i="1"/>
  <c r="E611" i="1"/>
  <c r="E610" i="1"/>
  <c r="E608" i="1"/>
  <c r="E609" i="1"/>
  <c r="E415" i="1"/>
  <c r="E607" i="1"/>
  <c r="E606" i="1"/>
  <c r="E605" i="1"/>
  <c r="E57" i="1"/>
  <c r="E414" i="1"/>
  <c r="E335" i="1"/>
  <c r="E180" i="1"/>
  <c r="E413" i="1"/>
  <c r="E604" i="1"/>
  <c r="E603" i="1"/>
  <c r="E601" i="1"/>
  <c r="E602" i="1"/>
  <c r="E282" i="1"/>
  <c r="E56" i="1"/>
  <c r="E334" i="1"/>
  <c r="E457" i="1"/>
  <c r="E600" i="1"/>
  <c r="E599" i="1"/>
  <c r="E598" i="1"/>
  <c r="E333" i="1"/>
  <c r="E179" i="1"/>
  <c r="E89" i="1"/>
  <c r="E597" i="1"/>
  <c r="E596" i="1"/>
  <c r="E595" i="1"/>
  <c r="E594" i="1"/>
  <c r="E178" i="1"/>
  <c r="E177" i="1"/>
  <c r="E6" i="1"/>
  <c r="E593" i="1"/>
  <c r="E592" i="1"/>
  <c r="E590" i="1"/>
  <c r="E394" i="1"/>
  <c r="E591" i="1"/>
  <c r="E412" i="1"/>
  <c r="E176" i="1"/>
  <c r="E122" i="1"/>
  <c r="E30" i="1"/>
  <c r="E589" i="1"/>
  <c r="E588" i="1"/>
  <c r="E332" i="1"/>
  <c r="E778" i="1"/>
  <c r="E587" i="1"/>
  <c r="E5" i="1"/>
  <c r="E586" i="1"/>
  <c r="E331" i="1"/>
  <c r="E330" i="1"/>
  <c r="E584" i="1"/>
  <c r="E585" i="1"/>
  <c r="E329" i="1"/>
  <c r="E88" i="1"/>
  <c r="E65" i="1"/>
  <c r="E411" i="1"/>
  <c r="E464" i="1"/>
  <c r="E175" i="1"/>
  <c r="E86" i="1"/>
  <c r="E87" i="1"/>
  <c r="E410" i="1"/>
  <c r="E174" i="1"/>
  <c r="E281" i="1"/>
  <c r="E583" i="1"/>
  <c r="E46" i="1"/>
  <c r="E280" i="1"/>
  <c r="E328" i="1"/>
  <c r="E581" i="1"/>
  <c r="E582" i="1"/>
  <c r="E121" i="1"/>
  <c r="E173" i="1"/>
  <c r="E327" i="1"/>
  <c r="E580" i="1"/>
  <c r="E579" i="1"/>
  <c r="E29" i="1"/>
  <c r="E578" i="1"/>
  <c r="E577" i="1"/>
  <c r="E85" i="1"/>
  <c r="E45" i="1"/>
  <c r="E456" i="1"/>
  <c r="E171" i="1"/>
  <c r="E172" i="1"/>
  <c r="E28" i="1"/>
  <c r="E576" i="1"/>
  <c r="E326" i="1"/>
  <c r="E575" i="1"/>
  <c r="E324" i="1"/>
  <c r="E325" i="1"/>
  <c r="E572" i="1"/>
  <c r="E573" i="1"/>
  <c r="E574" i="1"/>
  <c r="E323" i="1"/>
  <c r="E322" i="1"/>
  <c r="E455" i="1"/>
  <c r="E571" i="1"/>
  <c r="E170" i="1"/>
  <c r="E169" i="1"/>
  <c r="E570" i="1"/>
  <c r="E569" i="1"/>
  <c r="E279" i="1"/>
  <c r="E321" i="1"/>
  <c r="E454" i="1"/>
  <c r="E27" i="1"/>
  <c r="E790" i="1"/>
  <c r="E568" i="1"/>
  <c r="E294" i="1"/>
  <c r="E567" i="1"/>
  <c r="E565" i="1"/>
  <c r="E566" i="1"/>
  <c r="E320" i="1"/>
  <c r="E564" i="1"/>
  <c r="E26" i="1"/>
  <c r="E168" i="1"/>
  <c r="E563" i="1"/>
  <c r="E167" i="1"/>
  <c r="E562" i="1"/>
  <c r="E25" i="1"/>
  <c r="E24" i="1"/>
  <c r="E560" i="1"/>
  <c r="E561" i="1"/>
  <c r="E120" i="1"/>
  <c r="E319" i="1"/>
  <c r="E4" i="1"/>
  <c r="E166" i="1"/>
  <c r="E165" i="1"/>
  <c r="E559" i="1"/>
  <c r="E777" i="1"/>
  <c r="E557" i="1"/>
  <c r="E558" i="1"/>
  <c r="E556" i="1"/>
  <c r="E555" i="1"/>
  <c r="E164" i="1"/>
  <c r="E318" i="1"/>
  <c r="E23" i="1"/>
  <c r="E393" i="1"/>
  <c r="E317" i="1"/>
  <c r="E163" i="1"/>
  <c r="E316" i="1"/>
  <c r="E315" i="1"/>
  <c r="E84" i="1"/>
  <c r="E278" i="1"/>
  <c r="E83" i="1"/>
  <c r="E789" i="1"/>
  <c r="E3" i="1"/>
  <c r="E554" i="1"/>
  <c r="E553" i="1"/>
  <c r="E162" i="1"/>
  <c r="E409" i="1"/>
  <c r="E552" i="1"/>
  <c r="E161" i="1"/>
  <c r="E551" i="1"/>
  <c r="E314" i="1"/>
  <c r="E55" i="1"/>
  <c r="E408" i="1"/>
  <c r="E160" i="1"/>
  <c r="E407" i="1"/>
  <c r="E82" i="1"/>
  <c r="E312" i="1"/>
  <c r="E313" i="1"/>
  <c r="E406" i="1"/>
  <c r="E119" i="1"/>
  <c r="E277" i="1"/>
  <c r="E118" i="1"/>
  <c r="E550" i="1"/>
  <c r="E311" i="1"/>
  <c r="E549" i="1"/>
  <c r="E405" i="1"/>
  <c r="E158" i="1"/>
  <c r="E159" i="1"/>
  <c r="E64" i="1"/>
  <c r="E548" i="1"/>
  <c r="E276" i="1"/>
  <c r="E463" i="1"/>
  <c r="E157" i="1"/>
  <c r="E547" i="1"/>
  <c r="E546" i="1"/>
  <c r="E545" i="1"/>
  <c r="E544" i="1"/>
  <c r="E44" i="1"/>
  <c r="E543" i="1"/>
  <c r="E275" i="1"/>
  <c r="E22" i="1"/>
  <c r="E542" i="1"/>
  <c r="E404" i="1"/>
  <c r="E156" i="1"/>
  <c r="E81" i="1"/>
  <c r="E310" i="1"/>
  <c r="E54" i="1"/>
  <c r="E21" i="1"/>
  <c r="E63" i="1"/>
  <c r="E541" i="1"/>
  <c r="E20" i="1"/>
  <c r="E274" i="1"/>
  <c r="E539" i="1"/>
  <c r="E540" i="1"/>
  <c r="E538" i="1"/>
  <c r="E267" i="1" l="1"/>
  <c r="E774" i="1"/>
  <c r="E390" i="1"/>
  <c r="E518" i="1"/>
  <c r="E115" i="1"/>
  <c r="E800" i="1"/>
  <c r="E517" i="1"/>
  <c r="E43" i="1"/>
  <c r="E516" i="1"/>
  <c r="E773" i="1"/>
  <c r="E453" i="1"/>
  <c r="E151" i="1"/>
  <c r="E786" i="1"/>
  <c r="E452" i="1"/>
  <c r="E117" i="1"/>
  <c r="E515" i="1"/>
  <c r="E537" i="1"/>
  <c r="E155" i="1"/>
  <c r="E306" i="1"/>
  <c r="E389" i="1"/>
  <c r="E388" i="1"/>
  <c r="E536" i="1"/>
  <c r="E309" i="1"/>
  <c r="E535" i="1"/>
  <c r="E514" i="1"/>
  <c r="E308" i="1"/>
  <c r="E154" i="1"/>
  <c r="E534" i="1"/>
  <c r="E39" i="1"/>
  <c r="E387" i="1"/>
  <c r="E268" i="1"/>
  <c r="E305" i="1"/>
  <c r="E513" i="1"/>
  <c r="E785" i="1"/>
  <c r="E79" i="1"/>
  <c r="E114" i="1"/>
  <c r="E386" i="1"/>
  <c r="E462" i="1"/>
  <c r="E304" i="1"/>
  <c r="E512" i="1"/>
  <c r="E511" i="1"/>
  <c r="E533" i="1"/>
  <c r="E510" i="1"/>
  <c r="E532" i="1"/>
  <c r="E784" i="1"/>
  <c r="E303" i="1"/>
  <c r="E307" i="1"/>
  <c r="E102" i="1"/>
  <c r="E776" i="1"/>
  <c r="E385" i="1"/>
  <c r="E80" i="1"/>
  <c r="E772" i="1"/>
  <c r="E392" i="1"/>
  <c r="E509" i="1"/>
  <c r="E531" i="1"/>
  <c r="E769" i="1"/>
  <c r="E41" i="1"/>
  <c r="E271" i="1"/>
  <c r="E530" i="1"/>
  <c r="E150" i="1"/>
  <c r="E270" i="1"/>
  <c r="E529" i="1"/>
  <c r="E136" i="1"/>
  <c r="E78" i="1"/>
  <c r="E528" i="1"/>
  <c r="E799" i="1"/>
  <c r="E302" i="1"/>
  <c r="E77" i="1"/>
  <c r="E508" i="1"/>
  <c r="E269" i="1"/>
  <c r="E149" i="1"/>
  <c r="E507" i="1"/>
  <c r="E527" i="1"/>
  <c r="E526" i="1"/>
  <c r="E506" i="1"/>
  <c r="E301" i="1"/>
  <c r="E403" i="1"/>
  <c r="E266" i="1"/>
  <c r="E40" i="1"/>
  <c r="E505" i="1"/>
  <c r="E771" i="1"/>
  <c r="E293" i="1"/>
  <c r="E504" i="1"/>
  <c r="E461" i="1"/>
  <c r="E384" i="1"/>
  <c r="E153" i="1"/>
  <c r="E503" i="1"/>
  <c r="E273" i="1"/>
  <c r="E300" i="1"/>
  <c r="E116" i="1"/>
  <c r="E37" i="1"/>
  <c r="E38" i="1"/>
  <c r="E148" i="1"/>
  <c r="E402" i="1"/>
  <c r="E525" i="1"/>
  <c r="E502" i="1"/>
  <c r="E524" i="1"/>
  <c r="E383" i="1"/>
  <c r="E775" i="1"/>
  <c r="E152" i="1"/>
  <c r="E783" i="1"/>
  <c r="E391" i="1"/>
  <c r="E770" i="1"/>
  <c r="E36" i="1"/>
  <c r="E523" i="1"/>
  <c r="E522" i="1"/>
  <c r="E399" i="1"/>
  <c r="E768" i="1"/>
  <c r="E767" i="1"/>
  <c r="E272" i="1"/>
  <c r="E382" i="1"/>
  <c r="E137" i="1"/>
  <c r="E519" i="1"/>
  <c r="E470" i="1"/>
  <c r="E471" i="1"/>
  <c r="E520" i="1"/>
  <c r="E472" i="1"/>
  <c r="E787" i="1"/>
  <c r="E473" i="1"/>
  <c r="E474" i="1"/>
  <c r="E138" i="1"/>
  <c r="E475" i="1"/>
  <c r="E476" i="1"/>
  <c r="E477" i="1"/>
  <c r="E478" i="1"/>
  <c r="E139" i="1"/>
  <c r="E479" i="1"/>
  <c r="E521" i="1"/>
  <c r="E480" i="1"/>
  <c r="E481" i="1"/>
  <c r="E298" i="1"/>
  <c r="E482" i="1"/>
  <c r="E483" i="1"/>
  <c r="E140" i="1"/>
  <c r="E141" i="1"/>
  <c r="E484" i="1"/>
  <c r="E485" i="1"/>
  <c r="E142" i="1"/>
  <c r="E486" i="1"/>
  <c r="E487" i="1"/>
  <c r="E488" i="1"/>
  <c r="E299" i="1"/>
  <c r="E489" i="1"/>
  <c r="E490" i="1"/>
  <c r="E491" i="1"/>
  <c r="E788" i="1"/>
  <c r="E492" i="1"/>
  <c r="E143" i="1"/>
  <c r="E144" i="1"/>
  <c r="E493" i="1"/>
  <c r="E494" i="1"/>
  <c r="E495" i="1"/>
  <c r="E145" i="1"/>
  <c r="E496" i="1"/>
  <c r="E497" i="1"/>
  <c r="E498" i="1"/>
  <c r="E146" i="1"/>
  <c r="E499" i="1"/>
  <c r="E147" i="1"/>
  <c r="E500" i="1"/>
  <c r="E501" i="1"/>
</calcChain>
</file>

<file path=xl/sharedStrings.xml><?xml version="1.0" encoding="utf-8"?>
<sst xmlns="http://schemas.openxmlformats.org/spreadsheetml/2006/main" count="13867" uniqueCount="601">
  <si>
    <t>Implementing_Partner</t>
  </si>
  <si>
    <t>Implementing_Partner_Type</t>
  </si>
  <si>
    <t>Donor</t>
  </si>
  <si>
    <t>HRP_Yes_No</t>
  </si>
  <si>
    <t>Sector</t>
  </si>
  <si>
    <t>Sub_Sector</t>
  </si>
  <si>
    <t>Indicator</t>
  </si>
  <si>
    <t>Activity</t>
  </si>
  <si>
    <t>Other_activities</t>
  </si>
  <si>
    <t>Unit</t>
  </si>
  <si>
    <t>Quantity</t>
  </si>
  <si>
    <t>Modality</t>
  </si>
  <si>
    <t>Response_Type</t>
  </si>
  <si>
    <t>Emergency_name</t>
  </si>
  <si>
    <t>Families_Reached</t>
  </si>
  <si>
    <t>Individuals_Reached</t>
  </si>
  <si>
    <t>Males</t>
  </si>
  <si>
    <t>Females</t>
  </si>
  <si>
    <t>ADMIN2_MANTIKA</t>
  </si>
  <si>
    <t>ADMIN3_Baladiya</t>
  </si>
  <si>
    <t>ADMIN4_Muhalla</t>
  </si>
  <si>
    <t>Exact_Location</t>
  </si>
  <si>
    <t>Location_Type</t>
  </si>
  <si>
    <t>Other_location</t>
  </si>
  <si>
    <t>Month</t>
  </si>
  <si>
    <t>INGO</t>
  </si>
  <si>
    <t>UN</t>
  </si>
  <si>
    <t>NGO</t>
  </si>
  <si>
    <t># people</t>
  </si>
  <si>
    <t>Regular</t>
  </si>
  <si>
    <t>IDPs</t>
  </si>
  <si>
    <t>Non_Displaced</t>
  </si>
  <si>
    <t>Returnees</t>
  </si>
  <si>
    <t>Migrants</t>
  </si>
  <si>
    <t>Refugees</t>
  </si>
  <si>
    <t>Boys_0_17</t>
  </si>
  <si>
    <t>Girls_0_17</t>
  </si>
  <si>
    <t>Males_18_59_plus</t>
  </si>
  <si>
    <t>Females_18_59_plus</t>
  </si>
  <si>
    <t>Almargeb</t>
  </si>
  <si>
    <t>Alkhums</t>
  </si>
  <si>
    <t>Tripoli</t>
  </si>
  <si>
    <t>Suq Aljumaa</t>
  </si>
  <si>
    <t>Misrata</t>
  </si>
  <si>
    <t>Zliten</t>
  </si>
  <si>
    <t>Benghazi</t>
  </si>
  <si>
    <t>Ejdabia</t>
  </si>
  <si>
    <t>Al Jabal Al Akhdar</t>
  </si>
  <si>
    <t>Albayda</t>
  </si>
  <si>
    <t>Shahhat</t>
  </si>
  <si>
    <t>Gemienis</t>
  </si>
  <si>
    <t>Alabyar</t>
  </si>
  <si>
    <t>Hai Alandalus</t>
  </si>
  <si>
    <t>Abusliem</t>
  </si>
  <si>
    <t>Al Jabal Al Gharbi</t>
  </si>
  <si>
    <t>Yefren</t>
  </si>
  <si>
    <t>Aljfara</t>
  </si>
  <si>
    <t>Janzour</t>
  </si>
  <si>
    <t>Tajoura</t>
  </si>
  <si>
    <t>Ain Zara</t>
  </si>
  <si>
    <t>Azzawya</t>
  </si>
  <si>
    <t>Zwara</t>
  </si>
  <si>
    <t>Azzintan</t>
  </si>
  <si>
    <t>Sirt</t>
  </si>
  <si>
    <t>Sebha</t>
  </si>
  <si>
    <t>Derna</t>
  </si>
  <si>
    <t>Suq Alkhamees</t>
  </si>
  <si>
    <t>Aljufra</t>
  </si>
  <si>
    <t>Suloug</t>
  </si>
  <si>
    <t>Toukra</t>
  </si>
  <si>
    <t>Detention center</t>
  </si>
  <si>
    <t>LY021101</t>
  </si>
  <si>
    <t>LY021104</t>
  </si>
  <si>
    <t>Other</t>
  </si>
  <si>
    <t>CDC</t>
  </si>
  <si>
    <t>LY021402</t>
  </si>
  <si>
    <t>LY021401</t>
  </si>
  <si>
    <t>NGO/UN office</t>
  </si>
  <si>
    <t>LY010304</t>
  </si>
  <si>
    <t>LY010504</t>
  </si>
  <si>
    <t>LY010602</t>
  </si>
  <si>
    <t>LY010601</t>
  </si>
  <si>
    <t>LY010301</t>
  </si>
  <si>
    <t>LY021106</t>
  </si>
  <si>
    <t>Health facility</t>
  </si>
  <si>
    <t>LY021105</t>
  </si>
  <si>
    <t>LY021206</t>
  </si>
  <si>
    <t>LY021102</t>
  </si>
  <si>
    <t>LY021301</t>
  </si>
  <si>
    <t>LY021503</t>
  </si>
  <si>
    <t>LY021202</t>
  </si>
  <si>
    <t>LY031701</t>
  </si>
  <si>
    <t>LY010302</t>
  </si>
  <si>
    <t>SIDA</t>
  </si>
  <si>
    <t>UNICEF</t>
  </si>
  <si>
    <t>UNHCR</t>
  </si>
  <si>
    <t>DFID</t>
  </si>
  <si>
    <t>RRM</t>
  </si>
  <si>
    <t>Ganfouda DC</t>
  </si>
  <si>
    <t>Afaq</t>
  </si>
  <si>
    <t>National NGO</t>
  </si>
  <si>
    <t>NRC</t>
  </si>
  <si>
    <t>International NGO</t>
  </si>
  <si>
    <t>CESVI</t>
  </si>
  <si>
    <t>Ekraa</t>
  </si>
  <si>
    <t>Breezes</t>
  </si>
  <si>
    <t>UN Agency</t>
  </si>
  <si>
    <t>WFP</t>
  </si>
  <si>
    <t>MoE</t>
  </si>
  <si>
    <t>Government</t>
  </si>
  <si>
    <t>AIHR</t>
  </si>
  <si>
    <t>ECHO</t>
  </si>
  <si>
    <t>Scouts</t>
  </si>
  <si>
    <t>Education</t>
  </si>
  <si>
    <t># of Children (boys and girls) receiving psychosocial support in schools and learning spaces</t>
  </si>
  <si>
    <t># of School-aged children (boys and girls) accessing formal/non-formal education services</t>
  </si>
  <si>
    <t>Psychosocial/recreational activities in schools and learning spaces</t>
  </si>
  <si>
    <t>Number of adults reached by awareness raising activities (Communicating with Communities)</t>
  </si>
  <si>
    <t>Emergency</t>
  </si>
  <si>
    <t>In-Kind</t>
  </si>
  <si>
    <t>One-off</t>
  </si>
  <si>
    <t>zwara</t>
  </si>
  <si>
    <t>Murzuq</t>
  </si>
  <si>
    <t>Algatroun</t>
  </si>
  <si>
    <t>Alkufra</t>
  </si>
  <si>
    <t>Ghat</t>
  </si>
  <si>
    <t>Tarhuna</t>
  </si>
  <si>
    <t>Almarj</t>
  </si>
  <si>
    <t>Assahel</t>
  </si>
  <si>
    <t>Alqubba</t>
  </si>
  <si>
    <t>Tobruk</t>
  </si>
  <si>
    <t>Ubari</t>
  </si>
  <si>
    <t>IDP settlement</t>
  </si>
  <si>
    <t>Urban Setting</t>
  </si>
  <si>
    <t>CEFA</t>
  </si>
  <si>
    <t>Sector Partner</t>
  </si>
  <si>
    <t>Other Sectoral Partner</t>
  </si>
  <si>
    <t>IOM</t>
  </si>
  <si>
    <t>DRC</t>
  </si>
  <si>
    <t>AICS</t>
  </si>
  <si>
    <t>AKS</t>
  </si>
  <si>
    <t>Kafaa</t>
  </si>
  <si>
    <t>Atta Elkhair</t>
  </si>
  <si>
    <t>STACO</t>
  </si>
  <si>
    <t>Jusoor</t>
  </si>
  <si>
    <t>EUTF</t>
  </si>
  <si>
    <t>LRC</t>
  </si>
  <si>
    <t>Food Security</t>
  </si>
  <si>
    <t>Number of people in need who receive unconditional food assistance through in-kind or cash-based transfers</t>
  </si>
  <si>
    <t>Provide food assistance to vulnerable migrants outside of Detention Centres</t>
  </si>
  <si>
    <t>Adhohra</t>
  </si>
  <si>
    <t>Detention Center</t>
  </si>
  <si>
    <t>Community centre</t>
  </si>
  <si>
    <t>Al_Jabal_Al_Gharbi</t>
  </si>
  <si>
    <t>Taraghin</t>
  </si>
  <si>
    <t>Wadi Etba</t>
  </si>
  <si>
    <t>Bani Waleed</t>
  </si>
  <si>
    <t>Nalut</t>
  </si>
  <si>
    <t>Ghadamis</t>
  </si>
  <si>
    <t>Aljmail</t>
  </si>
  <si>
    <t>Al minshiyah</t>
  </si>
  <si>
    <t>Rigdaleen</t>
  </si>
  <si>
    <t>Ziltun</t>
  </si>
  <si>
    <t>Alghrayfa</t>
  </si>
  <si>
    <t>Wadi</t>
  </si>
  <si>
    <t>Edri</t>
  </si>
  <si>
    <t>Brguen</t>
  </si>
  <si>
    <t>Brak</t>
  </si>
  <si>
    <t>misrata</t>
  </si>
  <si>
    <t>benghazi</t>
  </si>
  <si>
    <t>Alfjij</t>
  </si>
  <si>
    <t>Al Awiniyah</t>
  </si>
  <si>
    <t>IMC</t>
  </si>
  <si>
    <t>IRC</t>
  </si>
  <si>
    <t>PUI</t>
  </si>
  <si>
    <t>TdH</t>
  </si>
  <si>
    <t>WHO</t>
  </si>
  <si>
    <t>HI</t>
  </si>
  <si>
    <t>GIZ</t>
  </si>
  <si>
    <t>NA</t>
  </si>
  <si>
    <t>United Nations Children's Fund</t>
  </si>
  <si>
    <t>Handicap International / Humanity &amp; Inclusion</t>
  </si>
  <si>
    <t>International Medical Corps</t>
  </si>
  <si>
    <t>OFDA</t>
  </si>
  <si>
    <t xml:space="preserve">UNFPA  </t>
  </si>
  <si>
    <t>Dutch</t>
  </si>
  <si>
    <t>Health</t>
  </si>
  <si>
    <t>Number of medical procedures provided (including outpatient consultations, referrals, mental health, trauma consultations, deliveries,  physical rehabilitation)</t>
  </si>
  <si>
    <t>Strengthen the capacity of health care providers and community health care workers to provide essential health services</t>
  </si>
  <si>
    <t>Consultation</t>
  </si>
  <si>
    <t>In-kind/Service</t>
  </si>
  <si>
    <t>Referred case</t>
  </si>
  <si>
    <t>Trauma Case</t>
  </si>
  <si>
    <t>Mental health consultation</t>
  </si>
  <si>
    <t>Session</t>
  </si>
  <si>
    <t>Health staff</t>
  </si>
  <si>
    <t>Zliten DC</t>
  </si>
  <si>
    <t>Zwara DC</t>
  </si>
  <si>
    <t>Aljadeed Polyclinic</t>
  </si>
  <si>
    <t>Wadi Ashshati</t>
  </si>
  <si>
    <t>Temenhent Polyclinic</t>
  </si>
  <si>
    <t>Alqadisiya</t>
  </si>
  <si>
    <t>Ain zara</t>
  </si>
  <si>
    <t>Qnfodah</t>
  </si>
  <si>
    <t>Thaher Aljabal</t>
  </si>
  <si>
    <t>Zahir / Yefren</t>
  </si>
  <si>
    <t>Al madina al kadima</t>
  </si>
  <si>
    <t>Karkarish</t>
  </si>
  <si>
    <t>Ghut ashaal</t>
  </si>
  <si>
    <t>Gharb Azzawya</t>
  </si>
  <si>
    <t>Abu Issa - Sabriyah</t>
  </si>
  <si>
    <t>Al harat</t>
  </si>
  <si>
    <t>Zawit Aldahmani PHC</t>
  </si>
  <si>
    <t>Megharif PHC</t>
  </si>
  <si>
    <t>Bab-Alhuria PHC</t>
  </si>
  <si>
    <t>Karzazah</t>
  </si>
  <si>
    <t>Karzazah PHC</t>
  </si>
  <si>
    <t>Azzaruk</t>
  </si>
  <si>
    <t>Alskirat PHC</t>
  </si>
  <si>
    <t>Al jazira</t>
  </si>
  <si>
    <t>Al jazira PHC</t>
  </si>
  <si>
    <t>Sidi Imbarak</t>
  </si>
  <si>
    <t>Sidi Imbarak PHC</t>
  </si>
  <si>
    <t>Gurji CDC</t>
  </si>
  <si>
    <t>Gemienis Echarquia</t>
  </si>
  <si>
    <t>Bzimah jadida</t>
  </si>
  <si>
    <t>Talaba</t>
  </si>
  <si>
    <t>Thawra Echaabia</t>
  </si>
  <si>
    <t>Al markaz / Azzintan</t>
  </si>
  <si>
    <t>Sidi Khalifa</t>
  </si>
  <si>
    <t>Sidi Khalifa PC</t>
  </si>
  <si>
    <t>Khalid bin Waleed</t>
  </si>
  <si>
    <t>Al Majori PC</t>
  </si>
  <si>
    <t>Garyounes</t>
  </si>
  <si>
    <t>El Fateh</t>
  </si>
  <si>
    <t>El Wehda El Arabia</t>
  </si>
  <si>
    <t>Abu ShalaPHC</t>
  </si>
  <si>
    <t>Ezahf El Akhthar</t>
  </si>
  <si>
    <t>Ejdabia Diabetic Center</t>
  </si>
  <si>
    <t>Tarhuna al madina</t>
  </si>
  <si>
    <t>Tarhouna PC</t>
  </si>
  <si>
    <t>Suk al ahad</t>
  </si>
  <si>
    <t>Suk Alahad PHC</t>
  </si>
  <si>
    <t>Al barkat</t>
  </si>
  <si>
    <t>Berket PHC</t>
  </si>
  <si>
    <t>Tawergha GH + NCDC Lieshmania clinic</t>
  </si>
  <si>
    <t>Alharat PHC</t>
  </si>
  <si>
    <t>Abusliem al janubi</t>
  </si>
  <si>
    <t>Hay 12 mars</t>
  </si>
  <si>
    <t>Arrwisat</t>
  </si>
  <si>
    <t>Taminah</t>
  </si>
  <si>
    <t>Al mahjub</t>
  </si>
  <si>
    <t>Al dafiniyah /Misrata</t>
  </si>
  <si>
    <t>Hun El chamalia</t>
  </si>
  <si>
    <t>Al Afia General Hospital</t>
  </si>
  <si>
    <t>Urban</t>
  </si>
  <si>
    <t>Ashari al gharbi al shamali</t>
  </si>
  <si>
    <t>Al wadi asharki</t>
  </si>
  <si>
    <t>Primary HF</t>
  </si>
  <si>
    <t>Detention centre</t>
  </si>
  <si>
    <t>Albawanees</t>
  </si>
  <si>
    <t>Bu Atnai</t>
  </si>
  <si>
    <t>Secondary HF</t>
  </si>
  <si>
    <t>primary HF</t>
  </si>
  <si>
    <t>Aljazira PHC</t>
  </si>
  <si>
    <t>Bu Dzirah</t>
  </si>
  <si>
    <t>Al Guouarcha</t>
  </si>
  <si>
    <t>Alfkat</t>
  </si>
  <si>
    <t>Louhichi</t>
  </si>
  <si>
    <t>Sidi Hussein</t>
  </si>
  <si>
    <t>Khalid Bin Waleed</t>
  </si>
  <si>
    <t>Majir</t>
  </si>
  <si>
    <t>ACTED</t>
  </si>
  <si>
    <t>LibAid</t>
  </si>
  <si>
    <t>Intersos</t>
  </si>
  <si>
    <t>GVC</t>
  </si>
  <si>
    <t>Shelter/NFIs</t>
  </si>
  <si>
    <t>1.1.1. # of people whose core and essential NFI needs are met</t>
  </si>
  <si>
    <t>Provision of core and essential NFIs - SNFI11</t>
  </si>
  <si>
    <t>1.2.1 # of people whose seasonal and supplementary NFI needs are met</t>
  </si>
  <si>
    <t>Provision of seasonal and supplementary NFIs - SNFI12</t>
  </si>
  <si>
    <t>LY021614</t>
  </si>
  <si>
    <t>LY032202</t>
  </si>
  <si>
    <t>LY010403</t>
  </si>
  <si>
    <t>LY010701</t>
  </si>
  <si>
    <t>LY021506</t>
  </si>
  <si>
    <t>Alemdad</t>
  </si>
  <si>
    <t>Libyan_Society</t>
  </si>
  <si>
    <t>Migrace</t>
  </si>
  <si>
    <t>WASH</t>
  </si>
  <si>
    <t>Shelter/NFIs, WASH</t>
  </si>
  <si>
    <t>Water tankering</t>
  </si>
  <si>
    <t>Distribution of hygiene items and awareness raising</t>
  </si>
  <si>
    <t>Awareness session on COVID-19 prevention measures</t>
  </si>
  <si>
    <t>New Hygiene kits distribution for the migrants outside of the DC in the Urban areas</t>
  </si>
  <si>
    <t>Post monitoring distribution</t>
  </si>
  <si>
    <t>HKs</t>
  </si>
  <si>
    <t>Abou Issa DC</t>
  </si>
  <si>
    <t>Tarik el Sikka DC</t>
  </si>
  <si>
    <t>Organization_name</t>
  </si>
  <si>
    <t>Organization_Type</t>
  </si>
  <si>
    <t>Organization</t>
  </si>
  <si>
    <t>World Health Organization</t>
  </si>
  <si>
    <t>Agency for Technical Cooperation and Development</t>
  </si>
  <si>
    <t>Cooperazione E Sviluppo - CESVI</t>
  </si>
  <si>
    <t>Danish Refugee Council</t>
  </si>
  <si>
    <t>International Organization for Migration</t>
  </si>
  <si>
    <t>INTERSOS Humanitarian Aid Organization</t>
  </si>
  <si>
    <t>International Rescue Committe</t>
  </si>
  <si>
    <t>Norwegian Refugee Council</t>
  </si>
  <si>
    <t>Terre des Hommes - Italy</t>
  </si>
  <si>
    <t>United Nations Population Fund</t>
  </si>
  <si>
    <t>United Nations High Commissioner for Refugees</t>
  </si>
  <si>
    <t>World Food Programme</t>
  </si>
  <si>
    <t>CEFA The seed of Solidarity</t>
  </si>
  <si>
    <t>Agenzia Italiana per la Cooperazione allo Sviluppo</t>
  </si>
  <si>
    <t>Gesellschaft für Internationale Zusammenarbeit</t>
  </si>
  <si>
    <t>WEWORLD-GVC ONLUS</t>
  </si>
  <si>
    <t>Name</t>
  </si>
  <si>
    <t xml:space="preserve">Code </t>
  </si>
  <si>
    <t>IMC + CESVI</t>
  </si>
  <si>
    <t>Premiere Urgence Internationale</t>
  </si>
  <si>
    <t>Shaik Tahir Azzawi Charity Organization</t>
  </si>
  <si>
    <t>Ministry of education</t>
  </si>
  <si>
    <t xml:space="preserve">MoH </t>
  </si>
  <si>
    <t>Ministry of Health</t>
  </si>
  <si>
    <t>Implementing_Partner_name</t>
  </si>
  <si>
    <t>RECOMMENDED NAME</t>
  </si>
  <si>
    <t>Afaq Academy</t>
  </si>
  <si>
    <t>Italian Agency for Development Cooperation</t>
  </si>
  <si>
    <t>Alemdad Charity Association</t>
  </si>
  <si>
    <t>Comitato Europeo per la Formazione in Agricoltura</t>
  </si>
  <si>
    <t>Cooperazione E Sviluppo</t>
  </si>
  <si>
    <t>Ekraa Assembly for Development and Education</t>
  </si>
  <si>
    <t>Deutsche Gesellschaft für Internationale Zusammenarbeit</t>
  </si>
  <si>
    <t>Gruppo Volontariato Civile</t>
  </si>
  <si>
    <t>Humanitarian Aid Organization</t>
  </si>
  <si>
    <t>International Rescue Committee</t>
  </si>
  <si>
    <t>Libyan Society for National Reconciliation and Charity Works</t>
  </si>
  <si>
    <t>Migrace Organization</t>
  </si>
  <si>
    <t>Libya - Ministry of Education</t>
  </si>
  <si>
    <t>Libya - Ministry of Health</t>
  </si>
  <si>
    <t>Première Urgence Internationale</t>
  </si>
  <si>
    <t>YES</t>
  </si>
  <si>
    <t>NO</t>
  </si>
  <si>
    <t># of Children (boys and girls) receiving essential learning materials and supplies</t>
  </si>
  <si>
    <t># of School aged children (girls &amp; boys) accessing rehabilitated and repaired educational facilities (classroom, WASH facilities and play ground)</t>
  </si>
  <si>
    <t>Support/estabilish formal non-formal educaiton classes</t>
  </si>
  <si>
    <t>Provision of Teaching learning Materials</t>
  </si>
  <si>
    <t>Repair and maintenance of educaiton facilities including  classrooms, WASH facilites</t>
  </si>
  <si>
    <t>Number of households reached through outreach delivered via text message</t>
  </si>
  <si>
    <t>Tawergha</t>
  </si>
  <si>
    <t>Jun</t>
  </si>
  <si>
    <t>COVID</t>
  </si>
  <si>
    <t>FAO</t>
  </si>
  <si>
    <t>yES</t>
  </si>
  <si>
    <t>Assessment completed</t>
  </si>
  <si>
    <t>Provide unconditional food assistance (in-kind or cash-based transfers) to crisis-affected vulnerable Libyan IDPs, returnees, and non-displaced populations</t>
  </si>
  <si>
    <t>Conduct an assessment on the food secuity situation in Libya</t>
  </si>
  <si>
    <t>In Kind</t>
  </si>
  <si>
    <t>Seasonal</t>
  </si>
  <si>
    <t>CBT</t>
  </si>
  <si>
    <t>Food boxes</t>
  </si>
  <si>
    <t>Assessment</t>
  </si>
  <si>
    <t>Provide emergency meals and nutritious packages to vulnerable migrants and refugees in Detention Centres</t>
  </si>
  <si>
    <t>Alqatroun / Education store 2</t>
  </si>
  <si>
    <t>Al jarma</t>
  </si>
  <si>
    <t>tripoli</t>
  </si>
  <si>
    <t>Community Day Centre Alsarraj</t>
  </si>
  <si>
    <t>Dahra - Dawa islamyia - Sarraj</t>
  </si>
  <si>
    <t>Al_Jabal_Al_Akhdar</t>
  </si>
  <si>
    <t>Traghin / Store close to Social ensurance office</t>
  </si>
  <si>
    <t>Tarek El sikka DC</t>
  </si>
  <si>
    <t>Azzawia / Social affair office</t>
  </si>
  <si>
    <t>Abusetta DP</t>
  </si>
  <si>
    <t>Alqatroun / Education store 1</t>
  </si>
  <si>
    <t>Gergaresh site 3</t>
  </si>
  <si>
    <t>Abuselim area</t>
  </si>
  <si>
    <t>LibAid office</t>
  </si>
  <si>
    <t>Beghazi</t>
  </si>
  <si>
    <t>Tarik Ben Ziad School , Ejdabia</t>
  </si>
  <si>
    <t>Nesmit Al markaz</t>
  </si>
  <si>
    <t>Mali Embassy</t>
  </si>
  <si>
    <t>Wadi Etba / Women council Aqar</t>
  </si>
  <si>
    <t>Traghin / Store close to social affair office</t>
  </si>
  <si>
    <t>Misrata City</t>
  </si>
  <si>
    <t>Old city</t>
  </si>
  <si>
    <t>Gergaresh site 1</t>
  </si>
  <si>
    <t>Azzawia / Municipality  LCC</t>
  </si>
  <si>
    <t>Wadi Etba / Tsawa club</t>
  </si>
  <si>
    <t>Gout Alshaal - Gurji - Hay alandalus office</t>
  </si>
  <si>
    <t>Hrawa</t>
  </si>
  <si>
    <t>Gergaresh site 2</t>
  </si>
  <si>
    <t>UNFPA</t>
  </si>
  <si>
    <t>SWISS</t>
  </si>
  <si>
    <t>FRENCH</t>
  </si>
  <si>
    <t>Germany</t>
  </si>
  <si>
    <t>France</t>
  </si>
  <si>
    <t>EUT</t>
  </si>
  <si>
    <t>EU</t>
  </si>
  <si>
    <t>EU Delegation/IRC</t>
  </si>
  <si>
    <t>MRRM EUTF</t>
  </si>
  <si>
    <t>MRRM SWISS/DUTCH</t>
  </si>
  <si>
    <t>MRRM SWISS</t>
  </si>
  <si>
    <t>MRRM DUTCH</t>
  </si>
  <si>
    <t>MRRM ITALIAN</t>
  </si>
  <si>
    <t>giz</t>
  </si>
  <si>
    <t>Number of public health facilities supported with health services and commodities</t>
  </si>
  <si>
    <t>Number of health service providers trained through capacity building and refresher training.</t>
  </si>
  <si>
    <t>Provide health facilities with essential medicines, medical supplies and equipment</t>
  </si>
  <si>
    <t>Provide a minimum package of integrated health services at primary and secondary levels (integrated services cover emergency and trauma care, management of Communicable and Non-Communicable Diseases, Maternal, Neonatal and Child Health (MNCH), Mental Health and Psychosocial Support (MHPSS) and clinical rehabilitation).</t>
  </si>
  <si>
    <t>TAJUORA HOSPITAL</t>
  </si>
  <si>
    <t>Ajdabia Hospital</t>
  </si>
  <si>
    <t>AlJufra Hospital</t>
  </si>
  <si>
    <t>Abu Jridah</t>
  </si>
  <si>
    <t>Al-huria Polyclinic, Ain-Zara</t>
  </si>
  <si>
    <t>Alhani Polyclinic, Souq-Aljumma</t>
  </si>
  <si>
    <t>Al-Manara PHC</t>
  </si>
  <si>
    <t>Sebha Hospital</t>
  </si>
  <si>
    <t>Al Zawya Teaching hospital</t>
  </si>
  <si>
    <t> Tawergha IDPs Camp + Abu ShalaPHC + Ejdabia Diabetic Center</t>
  </si>
  <si>
    <t>Abughalasha</t>
  </si>
  <si>
    <t>sebhs isolation unit</t>
  </si>
  <si>
    <t> Misrata Medical Center</t>
  </si>
  <si>
    <t>Tarhouna Hospital</t>
  </si>
  <si>
    <t>El Jadida</t>
  </si>
  <si>
    <t>Aljadeed PHC</t>
  </si>
  <si>
    <t>Tripoli – Maternity Hospital</t>
  </si>
  <si>
    <t>Beni Walid Hospital</t>
  </si>
  <si>
    <t>Sabri Echarqui</t>
  </si>
  <si>
    <t>Kaam</t>
  </si>
  <si>
    <t>Bergin PHC, Brak Alshate</t>
  </si>
  <si>
    <t>Suloug  Gharbia</t>
  </si>
  <si>
    <t>Zintan General Hospital</t>
  </si>
  <si>
    <t>Fashloom pHcc</t>
  </si>
  <si>
    <t>Karkarish PHC</t>
  </si>
  <si>
    <t>Alqadisya Polyclinic</t>
  </si>
  <si>
    <t>sirt</t>
  </si>
  <si>
    <t>Ibn Sinna general hospital</t>
  </si>
  <si>
    <t>al salmani al gharbi</t>
  </si>
  <si>
    <t>Tripoli University Hospital</t>
  </si>
  <si>
    <t> Tawergha GH + NCDC Misrata</t>
  </si>
  <si>
    <t>Alsalam, Ain-zara</t>
  </si>
  <si>
    <t>Magrun</t>
  </si>
  <si>
    <t>Ci-Massoud, janzour</t>
  </si>
  <si>
    <t>Al baladiah</t>
  </si>
  <si>
    <t>Alkhums Hospital</t>
  </si>
  <si>
    <t>Alshare-Elgharbi, Hai-Alandalus</t>
  </si>
  <si>
    <t>Tawergha IDPs Camp</t>
  </si>
  <si>
    <t>sEbha</t>
  </si>
  <si>
    <t>Alskirat PHC and Aljazira PHC and Sidi Imbarak PHC</t>
  </si>
  <si>
    <t>Albayda-PHC 2</t>
  </si>
  <si>
    <t>Al Fouihat district</t>
  </si>
  <si>
    <t>Al Jala'a Hospital</t>
  </si>
  <si>
    <t>Zawit Aldahmani PHC, Karkarish PHC and Gurji CDC</t>
  </si>
  <si>
    <t>Benina</t>
  </si>
  <si>
    <t>Algurdha PHC, Sabha</t>
  </si>
  <si>
    <t>Al kharruba</t>
  </si>
  <si>
    <t>Gardah</t>
  </si>
  <si>
    <t> Sabha Medical Center</t>
  </si>
  <si>
    <t>Werema PHC</t>
  </si>
  <si>
    <t>Zawit Aldahmani PHC and Girgarish PHC</t>
  </si>
  <si>
    <t>Garabouli PHC</t>
  </si>
  <si>
    <t> Al Afia General Hospital</t>
  </si>
  <si>
    <t>Benghazi health services</t>
  </si>
  <si>
    <t>Bouatni district</t>
  </si>
  <si>
    <t>Fashloum PHC</t>
  </si>
  <si>
    <t>MSO Al Beida</t>
  </si>
  <si>
    <t>Alqdessya PHC</t>
  </si>
  <si>
    <t>Tarhouna hospital + Tarhouna PC</t>
  </si>
  <si>
    <t>Megharif PHC and Bab Alhuria PHC</t>
  </si>
  <si>
    <t>Alskirat PHC and Aljazira PHC and Sidi Imbarak PHC and LRC Shelter</t>
  </si>
  <si>
    <t> Tarhouna Hospital</t>
  </si>
  <si>
    <t>Al harat PHC and Triq Alsika DC</t>
  </si>
  <si>
    <t>Tarhouna General Hospital</t>
  </si>
  <si>
    <t> Al barkat PHC</t>
  </si>
  <si>
    <t>SEbha</t>
  </si>
  <si>
    <t>Sedi Khalifa PHC</t>
  </si>
  <si>
    <t>Shari azzawiyah</t>
  </si>
  <si>
    <t>Misurata Hospital</t>
  </si>
  <si>
    <t>Sebha polyclinic</t>
  </si>
  <si>
    <t> Sidi Khalifa PC + Al Majori PC + Tawergha IDPs Camp</t>
  </si>
  <si>
    <t>ITALIAN</t>
  </si>
  <si>
    <t>EUTF - DFID</t>
  </si>
  <si>
    <t># people reached with
essential hygiene items (or
cash) and information</t>
  </si>
  <si>
    <t># people with access to safe
water supply</t>
  </si>
  <si>
    <t># people with access to
sanitation services</t>
  </si>
  <si>
    <t># of people reached with essential hygiene items and information</t>
  </si>
  <si>
    <t># of people with access to safe water supply</t>
  </si>
  <si>
    <t>Provision of WASH NFIs (or Cash) and dessimination of hygeien messages</t>
  </si>
  <si>
    <t>Rehabilitation of sanitation facilities in DCs, CCs and/or other priority areas</t>
  </si>
  <si>
    <t>direct distribution</t>
  </si>
  <si>
    <t>Provision of Hygiene kits for Migrants</t>
  </si>
  <si>
    <t>Provision of Hygiene kits for IDPs</t>
  </si>
  <si>
    <t>materials</t>
  </si>
  <si>
    <t>Provision of water treatment chemicals</t>
  </si>
  <si>
    <t>Water tests</t>
  </si>
  <si>
    <t>service</t>
  </si>
  <si>
    <t>fumigation / disinfection</t>
  </si>
  <si>
    <t>Construction/Rehabilation of WASH facilities in detention centres</t>
  </si>
  <si>
    <t>rehabilitation of the water pipelines and the water treatment unit</t>
  </si>
  <si>
    <t>work</t>
  </si>
  <si>
    <t>distrinution of hygiene items</t>
  </si>
  <si>
    <t>kit</t>
  </si>
  <si>
    <t>Tolmaitha DC</t>
  </si>
  <si>
    <t>Ejdabia DC</t>
  </si>
  <si>
    <t>Al Marj DC</t>
  </si>
  <si>
    <t>Benghazi City</t>
  </si>
  <si>
    <t>abuselim DC</t>
  </si>
  <si>
    <t>Souq Alkhamees DC</t>
  </si>
  <si>
    <t>Albayda City</t>
  </si>
  <si>
    <t>Ajdabiya city</t>
  </si>
  <si>
    <t>Tarik Alsikka DC</t>
  </si>
  <si>
    <t>Zintan</t>
  </si>
  <si>
    <t>Daher Jabal Zintan DC</t>
  </si>
  <si>
    <t>Almahata - abusalim</t>
  </si>
  <si>
    <t>Fashloom</t>
  </si>
  <si>
    <t>Alhadba</t>
  </si>
  <si>
    <t>Jrabaa</t>
  </si>
  <si>
    <t>Abomashmasha</t>
  </si>
  <si>
    <t>sidi khalifa</t>
  </si>
  <si>
    <t>Alsaidi</t>
  </si>
  <si>
    <t>urban</t>
  </si>
  <si>
    <t>Hay Nasser - abousalim</t>
  </si>
  <si>
    <t>Aman Bank</t>
  </si>
  <si>
    <t>Gargaresh</t>
  </si>
  <si>
    <t>Serraj</t>
  </si>
  <si>
    <t>Guirgi Church</t>
  </si>
  <si>
    <t>0</t>
  </si>
  <si>
    <t>LY032203</t>
  </si>
  <si>
    <t>LY032205</t>
  </si>
  <si>
    <t>LY010202</t>
  </si>
  <si>
    <t>Food and Agriculture Organization of the United Nations</t>
  </si>
  <si>
    <t>Protection</t>
  </si>
  <si>
    <t>CMWG</t>
  </si>
  <si>
    <t># of HHs who receive the full amount of the multi-month cash transfer</t>
  </si>
  <si>
    <t># of HHs who receive the full amount of the emergency one-off cash assistance</t>
  </si>
  <si>
    <t>Multi-month cash assistance - MPCA12</t>
  </si>
  <si>
    <t>2nd and 3rd installments</t>
  </si>
  <si>
    <t>2nd instalment</t>
  </si>
  <si>
    <t>3rd instalment</t>
  </si>
  <si>
    <t>Emergency cash assistance (one-off) - MPCA11</t>
  </si>
  <si>
    <t>2nd instalment-urban</t>
  </si>
  <si>
    <t>4th instalment</t>
  </si>
  <si>
    <t>6th instalment</t>
  </si>
  <si>
    <t>8th instalment</t>
  </si>
  <si>
    <t>1st instalment- urban</t>
  </si>
  <si>
    <t>5th instalment</t>
  </si>
  <si>
    <t>1st instalment</t>
  </si>
  <si>
    <t>7th instalment</t>
  </si>
  <si>
    <t>2nd instalment-not urban</t>
  </si>
  <si>
    <t>IGA Protection - 2nd Payment out of 3</t>
  </si>
  <si>
    <t>4th Payment out of 4</t>
  </si>
  <si>
    <t>Collective Centers Group #5 - 1st Payment out of 3</t>
  </si>
  <si>
    <t>3rd Payment out of 3</t>
  </si>
  <si>
    <t>Collective Centers Group #3 - 3rd Payment out of 3</t>
  </si>
  <si>
    <t>Collective Centers Group #4 - 2nd Payment out of 3</t>
  </si>
  <si>
    <t>LY031901</t>
  </si>
  <si>
    <t>Garabolli</t>
  </si>
  <si>
    <t>LY021004</t>
  </si>
  <si>
    <t>Sabratha</t>
  </si>
  <si>
    <t>LY021502</t>
  </si>
  <si>
    <t>LY032101</t>
  </si>
  <si>
    <t>#org +name</t>
  </si>
  <si>
    <t>#org +acronym</t>
  </si>
  <si>
    <t>#org +type</t>
  </si>
  <si>
    <t>#org +impl +type</t>
  </si>
  <si>
    <t>#org +impl +acronym</t>
  </si>
  <si>
    <t>#org +impl +name</t>
  </si>
  <si>
    <t>#org +funding +name</t>
  </si>
  <si>
    <t>#sector +cluster +name</t>
  </si>
  <si>
    <t>#subsector +name</t>
  </si>
  <si>
    <t>#indicator +name</t>
  </si>
  <si>
    <t>#activity +name</t>
  </si>
  <si>
    <t>#output</t>
  </si>
  <si>
    <t>#description</t>
  </si>
  <si>
    <t>#crisis +name</t>
  </si>
  <si>
    <t>#reached +hh</t>
  </si>
  <si>
    <t>#reached +ind</t>
  </si>
  <si>
    <t>#adm2 +name</t>
  </si>
  <si>
    <t>#adm3 +name</t>
  </si>
  <si>
    <t>#adm4 +name</t>
  </si>
  <si>
    <t>#loc +name</t>
  </si>
  <si>
    <t>#loc +type</t>
  </si>
  <si>
    <t>#date</t>
  </si>
  <si>
    <t>#reached +idps</t>
  </si>
  <si>
    <t>#reached +returnees</t>
  </si>
  <si>
    <t>#reached +migrants</t>
  </si>
  <si>
    <t>#reached +refugees</t>
  </si>
  <si>
    <t>#reached +non_displaced</t>
  </si>
  <si>
    <t>#reached +m</t>
  </si>
  <si>
    <t>#reached +f</t>
  </si>
  <si>
    <t>#reached +m +children +age_0_17</t>
  </si>
  <si>
    <t>#reached +f +children +age_0_17</t>
  </si>
  <si>
    <t>#reached +m +adults +age_18_59_plus</t>
  </si>
  <si>
    <t>#reached +f +adults +age_18_59_plus</t>
  </si>
  <si>
    <t>Adm1</t>
  </si>
  <si>
    <t>#adm1 +name</t>
  </si>
  <si>
    <t>East</t>
  </si>
  <si>
    <t>West</t>
  </si>
  <si>
    <t>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</si>
</sst>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2" borderId="0" xfId="0" applyFont="1" applyFill="1"/>
    <xf numFmtId="0" fontId="1" fillId="0" borderId="0" xfId="0" applyFont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.sharepoint.com/sites/OCHA/libya/_vti_history/7168/Reporting/A%20-%20OCHA%20(reports)/Monthly%20Sectors%20Reporting%20(4w)/2019/May%202019/Libya_4W_Jan-Apr%202019_consolidated_18June2019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reached Non-HRP"/>
      <sheetName val="Total reached HRP"/>
      <sheetName val="Total reached all"/>
      <sheetName val="by mantika"/>
      <sheetName val="Total reached (Mantika)"/>
      <sheetName val="Total reached (Mantika PVT)"/>
      <sheetName val="Read me - 4Ws instructions"/>
      <sheetName val="PVT indicators (MCPA)"/>
      <sheetName val="PVT indicators"/>
      <sheetName val="Sheet3"/>
      <sheetName val="Total reached without criteria"/>
      <sheetName val="PVT Total reached process 1"/>
      <sheetName val="Total reached process 2"/>
      <sheetName val="Sheet1"/>
      <sheetName val="Libyan Non libyan check"/>
      <sheetName val="Sheet5"/>
      <sheetName val="Sheet4 (2)"/>
      <sheetName val="Summary"/>
      <sheetName val="Pivot"/>
      <sheetName val="Sheet9"/>
      <sheetName val="Sheet7"/>
      <sheetName val="Sector by AoC (2)"/>
      <sheetName val="Sector by AoC"/>
      <sheetName val="WASH total"/>
      <sheetName val="FSL"/>
      <sheetName val="SNFI"/>
      <sheetName val="Education total"/>
      <sheetName val="Education indicators"/>
      <sheetName val="WASH indicators"/>
      <sheetName val="FSL by mantika"/>
      <sheetName val="Sheet18"/>
      <sheetName val="Sheet20"/>
      <sheetName val="Sheet10"/>
      <sheetName val="Sheet12"/>
      <sheetName val="65 Munciplity reponse"/>
      <sheetName val="Sheet15"/>
      <sheetName val="POPULATION -SF"/>
      <sheetName val="Sheet16"/>
      <sheetName val="Sheet17"/>
      <sheetName val="POPULATION-FINAL"/>
      <sheetName val="Detailed 4W Main"/>
      <sheetName val="list_MPCA"/>
      <sheetName val="lists"/>
      <sheetName val="administrative"/>
      <sheetName val="Sheet11"/>
      <sheetName val="Sectors"/>
      <sheetName val="admin2"/>
      <sheetName val="Sheet2"/>
      <sheetName val="Activities"/>
      <sheetName val="Libya_4W_Jan-Apr 2019_consolid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">
          <cell r="E2" t="str">
            <v>Beneficiaries-Type</v>
          </cell>
        </row>
        <row r="3">
          <cell r="J3" t="str">
            <v>International NGO</v>
          </cell>
        </row>
        <row r="4">
          <cell r="J4" t="str">
            <v>Local NGO</v>
          </cell>
        </row>
        <row r="5">
          <cell r="J5" t="str">
            <v>International Organisation</v>
          </cell>
        </row>
        <row r="6">
          <cell r="J6" t="str">
            <v>Red Cross/Crescent</v>
          </cell>
        </row>
        <row r="7">
          <cell r="J7" t="str">
            <v>UN</v>
          </cell>
        </row>
        <row r="8">
          <cell r="J8" t="str">
            <v>Other</v>
          </cell>
        </row>
      </sheetData>
      <sheetData sheetId="43">
        <row r="1">
          <cell r="E1" t="str">
            <v>Mantiqa_pcode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>
        <row r="1">
          <cell r="A1" t="str">
            <v>Sector</v>
          </cell>
          <cell r="C1" t="str">
            <v>Sector</v>
          </cell>
        </row>
        <row r="2">
          <cell r="C2" t="str">
            <v>Health</v>
          </cell>
        </row>
        <row r="3">
          <cell r="C3" t="str">
            <v>Protection</v>
          </cell>
        </row>
        <row r="4">
          <cell r="C4" t="str">
            <v>Protection</v>
          </cell>
        </row>
        <row r="5">
          <cell r="C5" t="str">
            <v>Protection</v>
          </cell>
        </row>
        <row r="6">
          <cell r="C6" t="str">
            <v>Protection</v>
          </cell>
        </row>
        <row r="7">
          <cell r="C7" t="str">
            <v>Protection</v>
          </cell>
        </row>
        <row r="8">
          <cell r="C8" t="str">
            <v>Food Security</v>
          </cell>
        </row>
        <row r="9">
          <cell r="C9" t="str">
            <v>Shelter &amp; NFI</v>
          </cell>
        </row>
        <row r="10">
          <cell r="C10" t="str">
            <v>Multi-Purpose Cash</v>
          </cell>
        </row>
        <row r="11">
          <cell r="C11" t="str">
            <v>Education</v>
          </cell>
        </row>
        <row r="12">
          <cell r="C12" t="str">
            <v>WASH</v>
          </cell>
        </row>
      </sheetData>
      <sheetData sheetId="4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N800" totalsRowShown="0">
  <autoFilter ref="A1:AN800" xr:uid="{00000000-0009-0000-0100-000001000000}"/>
  <sortState xmlns:xlrd2="http://schemas.microsoft.com/office/spreadsheetml/2017/richdata2" ref="A2:AN800">
    <sortCondition ref="AG1:AG800"/>
  </sortState>
  <tableColumns count="40">
    <tableColumn id="1" xr3:uid="{00000000-0010-0000-0000-000001000000}" name="Organization"/>
    <tableColumn id="37" xr3:uid="{00000000-0010-0000-0000-000025000000}" name="Organization_name" dataDxfId="1">
      <calculatedColumnFormula>VLOOKUP(Table1[[#This Row],[Organization]],Table3[],2)</calculatedColumnFormula>
    </tableColumn>
    <tableColumn id="2" xr3:uid="{00000000-0010-0000-0000-000002000000}" name="Organization_Type"/>
    <tableColumn id="3" xr3:uid="{00000000-0010-0000-0000-000003000000}" name="Implementing_Partner"/>
    <tableColumn id="40" xr3:uid="{00000000-0010-0000-0000-000028000000}" name="Implementing_Partner_name" dataDxfId="0">
      <calculatedColumnFormula>VLOOKUP(Table1[[#This Row],[Implementing_Partner]],Table2[],3)</calculatedColumnFormula>
    </tableColumn>
    <tableColumn id="4" xr3:uid="{00000000-0010-0000-0000-000004000000}" name="Implementing_Partner_Type"/>
    <tableColumn id="5" xr3:uid="{00000000-0010-0000-0000-000005000000}" name="Donor"/>
    <tableColumn id="6" xr3:uid="{00000000-0010-0000-0000-000006000000}" name="HRP_Yes_No"/>
    <tableColumn id="7" xr3:uid="{00000000-0010-0000-0000-000007000000}" name="Sector"/>
    <tableColumn id="8" xr3:uid="{00000000-0010-0000-0000-000008000000}" name="Sub_Sector"/>
    <tableColumn id="9" xr3:uid="{00000000-0010-0000-0000-000009000000}" name="Indicator"/>
    <tableColumn id="10" xr3:uid="{00000000-0010-0000-0000-00000A000000}" name="Activity"/>
    <tableColumn id="11" xr3:uid="{00000000-0010-0000-0000-00000B000000}" name="Other_activities"/>
    <tableColumn id="12" xr3:uid="{00000000-0010-0000-0000-00000C000000}" name="Unit"/>
    <tableColumn id="13" xr3:uid="{00000000-0010-0000-0000-00000D000000}" name="Quantity"/>
    <tableColumn id="14" xr3:uid="{00000000-0010-0000-0000-00000E000000}" name="Modality"/>
    <tableColumn id="15" xr3:uid="{00000000-0010-0000-0000-00000F000000}" name="Response_Type"/>
    <tableColumn id="16" xr3:uid="{00000000-0010-0000-0000-000010000000}" name="Emergency_name"/>
    <tableColumn id="17" xr3:uid="{00000000-0010-0000-0000-000011000000}" name="Families_Reached"/>
    <tableColumn id="18" xr3:uid="{00000000-0010-0000-0000-000012000000}" name="IDPs"/>
    <tableColumn id="19" xr3:uid="{00000000-0010-0000-0000-000013000000}" name="Non_Displaced"/>
    <tableColumn id="20" xr3:uid="{00000000-0010-0000-0000-000014000000}" name="Returnees"/>
    <tableColumn id="21" xr3:uid="{00000000-0010-0000-0000-000015000000}" name="Migrants"/>
    <tableColumn id="22" xr3:uid="{00000000-0010-0000-0000-000016000000}" name="Refugees"/>
    <tableColumn id="23" xr3:uid="{00000000-0010-0000-0000-000017000000}" name="Individuals_Reached"/>
    <tableColumn id="24" xr3:uid="{00000000-0010-0000-0000-000018000000}" name="Males"/>
    <tableColumn id="25" xr3:uid="{00000000-0010-0000-0000-000019000000}" name="Females"/>
    <tableColumn id="26" xr3:uid="{00000000-0010-0000-0000-00001A000000}" name="Boys_0_17"/>
    <tableColumn id="27" xr3:uid="{00000000-0010-0000-0000-00001B000000}" name="Girls_0_17"/>
    <tableColumn id="28" xr3:uid="{00000000-0010-0000-0000-00001C000000}" name="Males_18_59_plus"/>
    <tableColumn id="29" xr3:uid="{00000000-0010-0000-0000-00001D000000}" name="Females_18_59_plus"/>
    <tableColumn id="39" xr3:uid="{76C30C2D-DB00-6C4D-AFFF-2B6003825E6C}" name="Adm1"/>
    <tableColumn id="30" xr3:uid="{00000000-0010-0000-0000-00001E000000}" name="ADMIN2_MANTIKA"/>
    <tableColumn id="31" xr3:uid="{00000000-0010-0000-0000-00001F000000}" name="ADMIN3_Baladiya"/>
    <tableColumn id="32" xr3:uid="{00000000-0010-0000-0000-000020000000}" name="ADMIN4_Muhalla"/>
    <tableColumn id="33" xr3:uid="{00000000-0010-0000-0000-000021000000}" name="Exact_Location"/>
    <tableColumn id="34" xr3:uid="{00000000-0010-0000-0000-000022000000}" name="Location_Type"/>
    <tableColumn id="35" xr3:uid="{00000000-0010-0000-0000-000023000000}" name="Other_location"/>
    <tableColumn id="36" xr3:uid="{00000000-0010-0000-0000-000024000000}" name="Month"/>
    <tableColumn id="38" xr3:uid="{00000000-0010-0000-0000-000026000000}" name="COVID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C41" totalsRowShown="0">
  <autoFilter ref="A1:C41" xr:uid="{00000000-0009-0000-0100-000002000000}"/>
  <sortState xmlns:xlrd2="http://schemas.microsoft.com/office/spreadsheetml/2017/richdata2" ref="A2:C41">
    <sortCondition ref="A1:A41"/>
  </sortState>
  <tableColumns count="3">
    <tableColumn id="1" xr3:uid="{00000000-0010-0000-0100-000001000000}" name="Code "/>
    <tableColumn id="2" xr3:uid="{00000000-0010-0000-0100-000002000000}" name="Name"/>
    <tableColumn id="3" xr3:uid="{00000000-0010-0000-0100-000003000000}" name="RECOMMENDED NAM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B43" totalsRowShown="0">
  <autoFilter ref="A1:B43" xr:uid="{00000000-0009-0000-0100-000003000000}"/>
  <sortState xmlns:xlrd2="http://schemas.microsoft.com/office/spreadsheetml/2017/richdata2" ref="A2:B43">
    <sortCondition ref="A1:A43"/>
  </sortState>
  <tableColumns count="2">
    <tableColumn id="1" xr3:uid="{00000000-0010-0000-0200-000001000000}" name="Code "/>
    <tableColumn id="2" xr3:uid="{00000000-0010-0000-0200-000002000000}" name="Nam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s://internationalmedicalcorps.org/" TargetMode="External"/><Relationship Id="rId1" Type="http://schemas.openxmlformats.org/officeDocument/2006/relationships/hyperlink" Target="http://www.gvc-itali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00"/>
  <sheetViews>
    <sheetView tabSelected="1" topLeftCell="AC1" zoomScale="125" zoomScaleNormal="125" workbookViewId="0">
      <selection activeCell="AF783" sqref="AF783:AF798"/>
    </sheetView>
  </sheetViews>
  <sheetFormatPr baseColWidth="10" defaultColWidth="8.83203125" defaultRowHeight="15" x14ac:dyDescent="0.2"/>
  <cols>
    <col min="1" max="1" width="42.83203125" bestFit="1" customWidth="1"/>
    <col min="2" max="2" width="57.83203125" bestFit="1" customWidth="1"/>
    <col min="3" max="4" width="53.5" bestFit="1" customWidth="1"/>
    <col min="5" max="5" width="61.6640625" bestFit="1" customWidth="1"/>
    <col min="6" max="6" width="37.5" bestFit="1" customWidth="1"/>
    <col min="7" max="7" width="17.83203125" bestFit="1" customWidth="1"/>
    <col min="8" max="8" width="13.1640625" bestFit="1" customWidth="1"/>
    <col min="9" max="10" width="22" bestFit="1" customWidth="1"/>
    <col min="11" max="11" width="32.5" customWidth="1"/>
    <col min="12" max="12" width="13" customWidth="1"/>
    <col min="13" max="13" width="39.33203125" bestFit="1" customWidth="1"/>
    <col min="14" max="14" width="10.83203125" customWidth="1"/>
    <col min="15" max="15" width="11" customWidth="1"/>
    <col min="16" max="16" width="17" customWidth="1"/>
    <col min="17" max="17" width="19.1640625" bestFit="1" customWidth="1"/>
    <col min="18" max="18" width="19.1640625" customWidth="1"/>
    <col min="19" max="20" width="17.33203125" customWidth="1"/>
    <col min="21" max="21" width="25.5" bestFit="1" customWidth="1"/>
    <col min="22" max="22" width="21.5" bestFit="1" customWidth="1"/>
    <col min="23" max="23" width="20.6640625" bestFit="1" customWidth="1"/>
    <col min="24" max="24" width="21.83203125" bestFit="1" customWidth="1"/>
    <col min="25" max="25" width="29.1640625" bestFit="1" customWidth="1"/>
    <col min="26" max="26" width="15.1640625" bestFit="1" customWidth="1"/>
    <col min="27" max="27" width="14" bestFit="1" customWidth="1"/>
    <col min="28" max="29" width="31.1640625" bestFit="1" customWidth="1"/>
    <col min="30" max="30" width="35.83203125" bestFit="1" customWidth="1"/>
    <col min="31" max="31" width="35" bestFit="1" customWidth="1"/>
    <col min="32" max="32" width="35" customWidth="1"/>
    <col min="33" max="33" width="18.83203125" customWidth="1"/>
    <col min="34" max="34" width="18.5" customWidth="1"/>
    <col min="35" max="35" width="16.1640625" customWidth="1"/>
    <col min="36" max="36" width="45.5" customWidth="1"/>
    <col min="37" max="38" width="22.1640625" bestFit="1" customWidth="1"/>
    <col min="39" max="39" width="14.5" bestFit="1" customWidth="1"/>
    <col min="40" max="40" width="16.33203125" bestFit="1" customWidth="1"/>
  </cols>
  <sheetData>
    <row r="1" spans="1:40" x14ac:dyDescent="0.2">
      <c r="A1" t="s">
        <v>301</v>
      </c>
      <c r="B1" t="s">
        <v>299</v>
      </c>
      <c r="C1" t="s">
        <v>300</v>
      </c>
      <c r="D1" t="s">
        <v>0</v>
      </c>
      <c r="E1" t="s">
        <v>326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15</v>
      </c>
      <c r="Z1" t="s">
        <v>16</v>
      </c>
      <c r="AA1" t="s">
        <v>17</v>
      </c>
      <c r="AB1" t="s">
        <v>35</v>
      </c>
      <c r="AC1" t="s">
        <v>36</v>
      </c>
      <c r="AD1" t="s">
        <v>37</v>
      </c>
      <c r="AE1" t="s">
        <v>38</v>
      </c>
      <c r="AF1" t="s">
        <v>596</v>
      </c>
      <c r="AG1" t="s">
        <v>18</v>
      </c>
      <c r="AH1" t="s">
        <v>19</v>
      </c>
      <c r="AI1" t="s">
        <v>20</v>
      </c>
      <c r="AJ1" t="s">
        <v>21</v>
      </c>
      <c r="AK1" t="s">
        <v>22</v>
      </c>
      <c r="AL1" t="s">
        <v>23</v>
      </c>
      <c r="AM1" t="s">
        <v>24</v>
      </c>
      <c r="AN1" t="s">
        <v>353</v>
      </c>
    </row>
    <row r="2" spans="1:40" s="3" customFormat="1" x14ac:dyDescent="0.2">
      <c r="A2" s="2" t="s">
        <v>564</v>
      </c>
      <c r="B2" s="2" t="s">
        <v>563</v>
      </c>
      <c r="C2" s="2" t="s">
        <v>565</v>
      </c>
      <c r="D2" s="2" t="s">
        <v>567</v>
      </c>
      <c r="E2" s="2" t="s">
        <v>568</v>
      </c>
      <c r="F2" s="2" t="s">
        <v>566</v>
      </c>
      <c r="G2" s="2" t="s">
        <v>569</v>
      </c>
      <c r="H2" s="2"/>
      <c r="I2" s="2" t="s">
        <v>570</v>
      </c>
      <c r="J2" s="2" t="s">
        <v>571</v>
      </c>
      <c r="K2" s="2" t="s">
        <v>572</v>
      </c>
      <c r="L2" s="2" t="s">
        <v>573</v>
      </c>
      <c r="M2" s="2"/>
      <c r="N2" s="2" t="s">
        <v>574</v>
      </c>
      <c r="O2" s="2"/>
      <c r="P2" s="2"/>
      <c r="Q2" s="2" t="s">
        <v>575</v>
      </c>
      <c r="R2" s="2" t="s">
        <v>576</v>
      </c>
      <c r="S2" s="2" t="s">
        <v>577</v>
      </c>
      <c r="T2" s="2" t="s">
        <v>585</v>
      </c>
      <c r="U2" s="2" t="s">
        <v>589</v>
      </c>
      <c r="V2" s="2" t="s">
        <v>586</v>
      </c>
      <c r="W2" s="2" t="s">
        <v>587</v>
      </c>
      <c r="X2" s="2" t="s">
        <v>588</v>
      </c>
      <c r="Y2" s="2" t="s">
        <v>578</v>
      </c>
      <c r="Z2" s="2" t="s">
        <v>590</v>
      </c>
      <c r="AA2" s="2" t="s">
        <v>591</v>
      </c>
      <c r="AB2" s="2" t="s">
        <v>592</v>
      </c>
      <c r="AC2" s="2" t="s">
        <v>593</v>
      </c>
      <c r="AD2" s="2" t="s">
        <v>594</v>
      </c>
      <c r="AE2" s="2" t="s">
        <v>595</v>
      </c>
      <c r="AF2" s="2" t="s">
        <v>597</v>
      </c>
      <c r="AG2" s="2" t="s">
        <v>579</v>
      </c>
      <c r="AH2" s="2" t="s">
        <v>580</v>
      </c>
      <c r="AI2" s="2" t="s">
        <v>581</v>
      </c>
      <c r="AJ2" s="2" t="s">
        <v>582</v>
      </c>
      <c r="AK2" s="2" t="s">
        <v>583</v>
      </c>
      <c r="AL2" s="2"/>
      <c r="AM2" s="2" t="s">
        <v>584</v>
      </c>
      <c r="AN2" s="2"/>
    </row>
    <row r="3" spans="1:40" x14ac:dyDescent="0.2">
      <c r="A3" t="s">
        <v>95</v>
      </c>
      <c r="B3" s="1" t="str">
        <f>VLOOKUP(Table1[[#This Row],[Organization]],Table3[],2)</f>
        <v>United Nations High Commissioner for Refugees</v>
      </c>
      <c r="C3" t="s">
        <v>26</v>
      </c>
      <c r="D3" t="s">
        <v>174</v>
      </c>
      <c r="E3" s="1" t="str">
        <f>VLOOKUP(Table1[[#This Row],[Implementing_Partner]],Table2[],3)</f>
        <v>Première Urgence Internationale</v>
      </c>
      <c r="F3" t="s">
        <v>102</v>
      </c>
      <c r="G3" t="s">
        <v>145</v>
      </c>
      <c r="H3" t="s">
        <v>343</v>
      </c>
      <c r="I3" t="s">
        <v>186</v>
      </c>
      <c r="J3" t="s">
        <v>186</v>
      </c>
      <c r="K3" t="s">
        <v>187</v>
      </c>
      <c r="L3" t="s">
        <v>410</v>
      </c>
      <c r="N3" t="s">
        <v>189</v>
      </c>
      <c r="O3">
        <v>9</v>
      </c>
      <c r="P3" t="s">
        <v>190</v>
      </c>
      <c r="Q3" t="s">
        <v>29</v>
      </c>
      <c r="Y3">
        <v>9</v>
      </c>
      <c r="Z3">
        <v>8</v>
      </c>
      <c r="AA3">
        <v>1</v>
      </c>
      <c r="AF3" t="s">
        <v>598</v>
      </c>
      <c r="AG3" t="s">
        <v>47</v>
      </c>
      <c r="AH3" t="s">
        <v>49</v>
      </c>
      <c r="AM3" t="s">
        <v>352</v>
      </c>
      <c r="AN3" t="s">
        <v>343</v>
      </c>
    </row>
    <row r="4" spans="1:40" x14ac:dyDescent="0.2">
      <c r="A4" t="s">
        <v>95</v>
      </c>
      <c r="B4" s="1" t="str">
        <f>VLOOKUP(Table1[[#This Row],[Organization]],Table3[],2)</f>
        <v>United Nations High Commissioner for Refugees</v>
      </c>
      <c r="C4" t="s">
        <v>26</v>
      </c>
      <c r="D4" t="s">
        <v>174</v>
      </c>
      <c r="E4" s="1" t="str">
        <f>VLOOKUP(Table1[[#This Row],[Implementing_Partner]],Table2[],3)</f>
        <v>Première Urgence Internationale</v>
      </c>
      <c r="F4" t="s">
        <v>102</v>
      </c>
      <c r="G4" t="s">
        <v>145</v>
      </c>
      <c r="H4" t="s">
        <v>343</v>
      </c>
      <c r="I4" t="s">
        <v>186</v>
      </c>
      <c r="J4" t="s">
        <v>186</v>
      </c>
      <c r="K4" t="s">
        <v>187</v>
      </c>
      <c r="L4" t="s">
        <v>410</v>
      </c>
      <c r="N4" t="s">
        <v>189</v>
      </c>
      <c r="O4">
        <v>1</v>
      </c>
      <c r="P4" t="s">
        <v>190</v>
      </c>
      <c r="Q4" t="s">
        <v>29</v>
      </c>
      <c r="Y4">
        <v>1</v>
      </c>
      <c r="Z4">
        <v>1</v>
      </c>
      <c r="AA4">
        <v>0</v>
      </c>
      <c r="AF4" t="s">
        <v>598</v>
      </c>
      <c r="AG4" t="s">
        <v>47</v>
      </c>
      <c r="AH4" t="s">
        <v>48</v>
      </c>
      <c r="AM4" t="s">
        <v>352</v>
      </c>
      <c r="AN4" t="s">
        <v>343</v>
      </c>
    </row>
    <row r="5" spans="1:40" x14ac:dyDescent="0.2">
      <c r="A5" t="s">
        <v>176</v>
      </c>
      <c r="B5" s="1" t="str">
        <f>VLOOKUP(Table1[[#This Row],[Organization]],Table3[],2)</f>
        <v>World Health Organization</v>
      </c>
      <c r="C5" t="s">
        <v>26</v>
      </c>
      <c r="E5" s="1" t="e">
        <f>VLOOKUP(Table1[[#This Row],[Implementing_Partner]],Table2[],3)</f>
        <v>#N/A</v>
      </c>
      <c r="H5" t="s">
        <v>343</v>
      </c>
      <c r="I5" t="s">
        <v>186</v>
      </c>
      <c r="J5" t="s">
        <v>186</v>
      </c>
      <c r="K5" t="s">
        <v>407</v>
      </c>
      <c r="L5" t="s">
        <v>409</v>
      </c>
      <c r="N5" t="s">
        <v>84</v>
      </c>
      <c r="O5">
        <v>1</v>
      </c>
      <c r="AF5" t="s">
        <v>598</v>
      </c>
      <c r="AG5" t="s">
        <v>47</v>
      </c>
      <c r="AH5" t="s">
        <v>48</v>
      </c>
      <c r="AJ5" t="s">
        <v>451</v>
      </c>
      <c r="AK5" t="s">
        <v>258</v>
      </c>
      <c r="AM5" t="s">
        <v>352</v>
      </c>
      <c r="AN5" t="s">
        <v>343</v>
      </c>
    </row>
    <row r="6" spans="1:40" x14ac:dyDescent="0.2">
      <c r="A6" t="s">
        <v>176</v>
      </c>
      <c r="B6" s="1" t="str">
        <f>VLOOKUP(Table1[[#This Row],[Organization]],Table3[],2)</f>
        <v>World Health Organization</v>
      </c>
      <c r="C6" t="s">
        <v>26</v>
      </c>
      <c r="E6" s="1" t="e">
        <f>VLOOKUP(Table1[[#This Row],[Implementing_Partner]],Table2[],3)</f>
        <v>#N/A</v>
      </c>
      <c r="H6" t="s">
        <v>343</v>
      </c>
      <c r="I6" t="s">
        <v>186</v>
      </c>
      <c r="J6" t="s">
        <v>186</v>
      </c>
      <c r="K6" t="s">
        <v>407</v>
      </c>
      <c r="L6" t="s">
        <v>409</v>
      </c>
      <c r="N6" t="s">
        <v>84</v>
      </c>
      <c r="O6">
        <v>1</v>
      </c>
      <c r="AF6" t="s">
        <v>598</v>
      </c>
      <c r="AG6" t="s">
        <v>47</v>
      </c>
      <c r="AH6" t="s">
        <v>48</v>
      </c>
      <c r="AJ6" t="s">
        <v>451</v>
      </c>
      <c r="AK6" t="s">
        <v>258</v>
      </c>
      <c r="AM6" t="s">
        <v>352</v>
      </c>
      <c r="AN6" t="s">
        <v>343</v>
      </c>
    </row>
    <row r="7" spans="1:40" x14ac:dyDescent="0.2">
      <c r="A7" t="s">
        <v>176</v>
      </c>
      <c r="B7" s="1" t="str">
        <f>VLOOKUP(Table1[[#This Row],[Organization]],Table3[],2)</f>
        <v>World Health Organization</v>
      </c>
      <c r="C7" t="s">
        <v>26</v>
      </c>
      <c r="E7" s="1" t="e">
        <f>VLOOKUP(Table1[[#This Row],[Implementing_Partner]],Table2[],3)</f>
        <v>#N/A</v>
      </c>
      <c r="H7" t="s">
        <v>343</v>
      </c>
      <c r="I7" t="s">
        <v>186</v>
      </c>
      <c r="J7" t="s">
        <v>186</v>
      </c>
      <c r="K7" t="s">
        <v>407</v>
      </c>
      <c r="L7" t="s">
        <v>409</v>
      </c>
      <c r="N7" t="s">
        <v>84</v>
      </c>
      <c r="O7">
        <v>1</v>
      </c>
      <c r="AF7" t="s">
        <v>598</v>
      </c>
      <c r="AG7" t="s">
        <v>47</v>
      </c>
      <c r="AH7" t="s">
        <v>48</v>
      </c>
      <c r="AJ7" t="s">
        <v>467</v>
      </c>
      <c r="AK7" t="s">
        <v>262</v>
      </c>
      <c r="AM7" t="s">
        <v>352</v>
      </c>
      <c r="AN7" t="s">
        <v>343</v>
      </c>
    </row>
    <row r="8" spans="1:40" x14ac:dyDescent="0.2">
      <c r="A8" t="s">
        <v>176</v>
      </c>
      <c r="B8" s="1" t="str">
        <f>VLOOKUP(Table1[[#This Row],[Organization]],Table3[],2)</f>
        <v>World Health Organization</v>
      </c>
      <c r="C8" t="s">
        <v>26</v>
      </c>
      <c r="E8" s="1" t="e">
        <f>VLOOKUP(Table1[[#This Row],[Implementing_Partner]],Table2[],3)</f>
        <v>#N/A</v>
      </c>
      <c r="H8" t="s">
        <v>343</v>
      </c>
      <c r="I8" t="s">
        <v>186</v>
      </c>
      <c r="J8" t="s">
        <v>186</v>
      </c>
      <c r="K8" t="s">
        <v>407</v>
      </c>
      <c r="L8" t="s">
        <v>409</v>
      </c>
      <c r="N8" t="s">
        <v>84</v>
      </c>
      <c r="O8">
        <v>1</v>
      </c>
      <c r="AF8" t="s">
        <v>598</v>
      </c>
      <c r="AG8" t="s">
        <v>47</v>
      </c>
      <c r="AH8" t="s">
        <v>48</v>
      </c>
      <c r="AJ8" t="s">
        <v>451</v>
      </c>
      <c r="AK8" t="s">
        <v>258</v>
      </c>
      <c r="AM8" t="s">
        <v>352</v>
      </c>
      <c r="AN8" t="s">
        <v>343</v>
      </c>
    </row>
    <row r="9" spans="1:40" x14ac:dyDescent="0.2">
      <c r="A9" t="s">
        <v>176</v>
      </c>
      <c r="B9" s="1" t="str">
        <f>VLOOKUP(Table1[[#This Row],[Organization]],Table3[],2)</f>
        <v>World Health Organization</v>
      </c>
      <c r="C9" t="s">
        <v>26</v>
      </c>
      <c r="E9" s="1" t="e">
        <f>VLOOKUP(Table1[[#This Row],[Implementing_Partner]],Table2[],3)</f>
        <v>#N/A</v>
      </c>
      <c r="H9" t="s">
        <v>343</v>
      </c>
      <c r="I9" t="s">
        <v>186</v>
      </c>
      <c r="J9" t="s">
        <v>186</v>
      </c>
      <c r="K9" t="s">
        <v>407</v>
      </c>
      <c r="L9" t="s">
        <v>409</v>
      </c>
      <c r="N9" t="s">
        <v>84</v>
      </c>
      <c r="O9">
        <v>1</v>
      </c>
      <c r="AF9" t="s">
        <v>598</v>
      </c>
      <c r="AG9" t="s">
        <v>47</v>
      </c>
      <c r="AH9" t="s">
        <v>48</v>
      </c>
      <c r="AJ9" t="s">
        <v>467</v>
      </c>
      <c r="AK9" t="s">
        <v>262</v>
      </c>
      <c r="AM9" t="s">
        <v>352</v>
      </c>
      <c r="AN9" t="s">
        <v>343</v>
      </c>
    </row>
    <row r="10" spans="1:40" x14ac:dyDescent="0.2">
      <c r="A10" t="s">
        <v>176</v>
      </c>
      <c r="B10" s="1" t="str">
        <f>VLOOKUP(Table1[[#This Row],[Organization]],Table3[],2)</f>
        <v>World Health Organization</v>
      </c>
      <c r="C10" t="s">
        <v>26</v>
      </c>
      <c r="E10" s="1" t="e">
        <f>VLOOKUP(Table1[[#This Row],[Implementing_Partner]],Table2[],3)</f>
        <v>#N/A</v>
      </c>
      <c r="H10" t="s">
        <v>343</v>
      </c>
      <c r="I10" t="s">
        <v>186</v>
      </c>
      <c r="J10" t="s">
        <v>186</v>
      </c>
      <c r="K10" t="s">
        <v>407</v>
      </c>
      <c r="L10" t="s">
        <v>409</v>
      </c>
      <c r="N10" t="s">
        <v>84</v>
      </c>
      <c r="O10">
        <v>1</v>
      </c>
      <c r="AF10" t="s">
        <v>598</v>
      </c>
      <c r="AG10" t="s">
        <v>47</v>
      </c>
      <c r="AH10" t="s">
        <v>48</v>
      </c>
      <c r="AJ10" t="s">
        <v>451</v>
      </c>
      <c r="AK10" t="s">
        <v>258</v>
      </c>
      <c r="AM10" t="s">
        <v>352</v>
      </c>
      <c r="AN10" t="s">
        <v>343</v>
      </c>
    </row>
    <row r="11" spans="1:40" x14ac:dyDescent="0.2">
      <c r="A11" t="s">
        <v>176</v>
      </c>
      <c r="B11" s="1" t="str">
        <f>VLOOKUP(Table1[[#This Row],[Organization]],Table3[],2)</f>
        <v>World Health Organization</v>
      </c>
      <c r="C11" t="s">
        <v>26</v>
      </c>
      <c r="E11" s="1" t="e">
        <f>VLOOKUP(Table1[[#This Row],[Implementing_Partner]],Table2[],3)</f>
        <v>#N/A</v>
      </c>
      <c r="H11" t="s">
        <v>343</v>
      </c>
      <c r="I11" t="s">
        <v>186</v>
      </c>
      <c r="J11" t="s">
        <v>186</v>
      </c>
      <c r="K11" t="s">
        <v>407</v>
      </c>
      <c r="L11" t="s">
        <v>409</v>
      </c>
      <c r="N11" t="s">
        <v>84</v>
      </c>
      <c r="O11">
        <v>1</v>
      </c>
      <c r="AF11" t="s">
        <v>598</v>
      </c>
      <c r="AG11" t="s">
        <v>47</v>
      </c>
      <c r="AH11" t="s">
        <v>48</v>
      </c>
      <c r="AJ11" t="s">
        <v>451</v>
      </c>
      <c r="AK11" t="s">
        <v>258</v>
      </c>
      <c r="AM11" t="s">
        <v>352</v>
      </c>
      <c r="AN11" t="s">
        <v>343</v>
      </c>
    </row>
    <row r="12" spans="1:40" x14ac:dyDescent="0.2">
      <c r="A12" t="s">
        <v>176</v>
      </c>
      <c r="B12" s="1" t="str">
        <f>VLOOKUP(Table1[[#This Row],[Organization]],Table3[],2)</f>
        <v>World Health Organization</v>
      </c>
      <c r="C12" t="s">
        <v>26</v>
      </c>
      <c r="E12" s="1" t="e">
        <f>VLOOKUP(Table1[[#This Row],[Implementing_Partner]],Table2[],3)</f>
        <v>#N/A</v>
      </c>
      <c r="H12" t="s">
        <v>343</v>
      </c>
      <c r="I12" t="s">
        <v>186</v>
      </c>
      <c r="J12" t="s">
        <v>186</v>
      </c>
      <c r="K12" t="s">
        <v>407</v>
      </c>
      <c r="L12" t="s">
        <v>409</v>
      </c>
      <c r="N12" t="s">
        <v>84</v>
      </c>
      <c r="O12">
        <v>1</v>
      </c>
      <c r="AF12" t="s">
        <v>598</v>
      </c>
      <c r="AG12" t="s">
        <v>47</v>
      </c>
      <c r="AH12" t="s">
        <v>48</v>
      </c>
      <c r="AJ12" t="s">
        <v>467</v>
      </c>
      <c r="AK12" t="s">
        <v>262</v>
      </c>
      <c r="AM12" t="s">
        <v>352</v>
      </c>
      <c r="AN12" t="s">
        <v>343</v>
      </c>
    </row>
    <row r="13" spans="1:40" x14ac:dyDescent="0.2">
      <c r="A13" t="s">
        <v>176</v>
      </c>
      <c r="B13" s="1" t="str">
        <f>VLOOKUP(Table1[[#This Row],[Organization]],Table3[],2)</f>
        <v>World Health Organization</v>
      </c>
      <c r="C13" t="s">
        <v>26</v>
      </c>
      <c r="E13" s="1" t="e">
        <f>VLOOKUP(Table1[[#This Row],[Implementing_Partner]],Table2[],3)</f>
        <v>#N/A</v>
      </c>
      <c r="H13" t="s">
        <v>343</v>
      </c>
      <c r="I13" t="s">
        <v>186</v>
      </c>
      <c r="J13" t="s">
        <v>186</v>
      </c>
      <c r="K13" t="s">
        <v>407</v>
      </c>
      <c r="L13" t="s">
        <v>409</v>
      </c>
      <c r="N13" t="s">
        <v>84</v>
      </c>
      <c r="O13">
        <v>1</v>
      </c>
      <c r="AF13" t="s">
        <v>598</v>
      </c>
      <c r="AG13" t="s">
        <v>47</v>
      </c>
      <c r="AH13" t="s">
        <v>48</v>
      </c>
      <c r="AJ13" t="s">
        <v>467</v>
      </c>
      <c r="AK13" t="s">
        <v>262</v>
      </c>
      <c r="AM13" t="s">
        <v>352</v>
      </c>
      <c r="AN13" t="s">
        <v>343</v>
      </c>
    </row>
    <row r="14" spans="1:40" x14ac:dyDescent="0.2">
      <c r="A14" t="s">
        <v>94</v>
      </c>
      <c r="B14" s="1" t="str">
        <f>VLOOKUP(Table1[[#This Row],[Organization]],Table3[],2)</f>
        <v>United Nations Children's Fund</v>
      </c>
      <c r="C14" t="s">
        <v>26</v>
      </c>
      <c r="D14" t="s">
        <v>146</v>
      </c>
      <c r="E14" s="1" t="str">
        <f>VLOOKUP(Table1[[#This Row],[Implementing_Partner]],Table2[],3)</f>
        <v>LRC</v>
      </c>
      <c r="F14" t="s">
        <v>100</v>
      </c>
      <c r="H14" t="s">
        <v>343</v>
      </c>
      <c r="I14" t="s">
        <v>289</v>
      </c>
      <c r="J14" t="s">
        <v>289</v>
      </c>
      <c r="K14" t="s">
        <v>484</v>
      </c>
      <c r="L14" t="s">
        <v>489</v>
      </c>
      <c r="Q14" t="s">
        <v>118</v>
      </c>
      <c r="T14">
        <v>491</v>
      </c>
      <c r="Y14">
        <v>491</v>
      </c>
      <c r="Z14">
        <v>206</v>
      </c>
      <c r="AA14">
        <v>285</v>
      </c>
      <c r="AB14">
        <v>206</v>
      </c>
      <c r="AC14">
        <v>197</v>
      </c>
      <c r="AD14">
        <v>0</v>
      </c>
      <c r="AE14">
        <v>88</v>
      </c>
      <c r="AF14" t="s">
        <v>598</v>
      </c>
      <c r="AG14" t="s">
        <v>47</v>
      </c>
      <c r="AH14" t="s">
        <v>48</v>
      </c>
      <c r="AM14" t="s">
        <v>352</v>
      </c>
      <c r="AN14" t="s">
        <v>344</v>
      </c>
    </row>
    <row r="15" spans="1:40" x14ac:dyDescent="0.2">
      <c r="A15" t="s">
        <v>94</v>
      </c>
      <c r="B15" s="1" t="str">
        <f>VLOOKUP(Table1[[#This Row],[Organization]],Table3[],2)</f>
        <v>United Nations Children's Fund</v>
      </c>
      <c r="C15" t="s">
        <v>26</v>
      </c>
      <c r="D15" t="s">
        <v>146</v>
      </c>
      <c r="E15" s="1" t="str">
        <f>VLOOKUP(Table1[[#This Row],[Implementing_Partner]],Table2[],3)</f>
        <v>LRC</v>
      </c>
      <c r="F15" t="s">
        <v>100</v>
      </c>
      <c r="H15" t="s">
        <v>343</v>
      </c>
      <c r="I15" t="s">
        <v>289</v>
      </c>
      <c r="J15" t="s">
        <v>289</v>
      </c>
      <c r="K15" t="s">
        <v>484</v>
      </c>
      <c r="L15" t="s">
        <v>489</v>
      </c>
      <c r="Q15" t="s">
        <v>118</v>
      </c>
      <c r="T15">
        <v>110</v>
      </c>
      <c r="Y15">
        <v>110</v>
      </c>
      <c r="Z15">
        <v>0</v>
      </c>
      <c r="AA15">
        <v>0</v>
      </c>
      <c r="AB15">
        <v>0</v>
      </c>
      <c r="AC15">
        <v>0</v>
      </c>
      <c r="AF15" t="s">
        <v>598</v>
      </c>
      <c r="AG15" t="s">
        <v>47</v>
      </c>
      <c r="AM15" t="s">
        <v>352</v>
      </c>
      <c r="AN15" t="s">
        <v>344</v>
      </c>
    </row>
    <row r="16" spans="1:40" x14ac:dyDescent="0.2">
      <c r="A16" t="s">
        <v>137</v>
      </c>
      <c r="B16" s="1" t="str">
        <f>VLOOKUP(Table1[[#This Row],[Organization]],Table3[],2)</f>
        <v>International Organization for Migration</v>
      </c>
      <c r="C16" t="s">
        <v>26</v>
      </c>
      <c r="E16" s="1" t="e">
        <f>VLOOKUP(Table1[[#This Row],[Implementing_Partner]],Table2[],3)</f>
        <v>#N/A</v>
      </c>
      <c r="H16" t="s">
        <v>343</v>
      </c>
      <c r="I16" t="s">
        <v>276</v>
      </c>
      <c r="J16" t="s">
        <v>276</v>
      </c>
      <c r="K16" t="s">
        <v>277</v>
      </c>
      <c r="L16" t="s">
        <v>278</v>
      </c>
      <c r="N16" t="s">
        <v>28</v>
      </c>
      <c r="O16">
        <v>660</v>
      </c>
      <c r="P16" t="s">
        <v>528</v>
      </c>
      <c r="T16">
        <v>306</v>
      </c>
      <c r="U16">
        <v>259</v>
      </c>
      <c r="V16">
        <v>95</v>
      </c>
      <c r="W16">
        <v>0</v>
      </c>
      <c r="X16">
        <v>0</v>
      </c>
      <c r="Y16">
        <v>660</v>
      </c>
      <c r="Z16">
        <v>352</v>
      </c>
      <c r="AA16">
        <v>308</v>
      </c>
      <c r="AB16">
        <v>151</v>
      </c>
      <c r="AC16">
        <v>121</v>
      </c>
      <c r="AD16">
        <v>201</v>
      </c>
      <c r="AE16">
        <v>187</v>
      </c>
      <c r="AF16" t="s">
        <v>598</v>
      </c>
      <c r="AG16" t="s">
        <v>47</v>
      </c>
      <c r="AH16" t="s">
        <v>48</v>
      </c>
      <c r="AJ16" t="s">
        <v>80</v>
      </c>
      <c r="AM16" t="s">
        <v>352</v>
      </c>
      <c r="AN16" t="s">
        <v>344</v>
      </c>
    </row>
    <row r="17" spans="1:40" x14ac:dyDescent="0.2">
      <c r="A17" t="s">
        <v>137</v>
      </c>
      <c r="B17" s="1" t="str">
        <f>VLOOKUP(Table1[[#This Row],[Organization]],Table3[],2)</f>
        <v>International Organization for Migration</v>
      </c>
      <c r="C17" t="s">
        <v>26</v>
      </c>
      <c r="E17" s="1" t="e">
        <f>VLOOKUP(Table1[[#This Row],[Implementing_Partner]],Table2[],3)</f>
        <v>#N/A</v>
      </c>
      <c r="H17" t="s">
        <v>343</v>
      </c>
      <c r="I17" t="s">
        <v>276</v>
      </c>
      <c r="J17" t="s">
        <v>276</v>
      </c>
      <c r="K17" t="s">
        <v>277</v>
      </c>
      <c r="L17" t="s">
        <v>278</v>
      </c>
      <c r="N17" t="s">
        <v>28</v>
      </c>
      <c r="O17">
        <v>2112</v>
      </c>
      <c r="P17" t="s">
        <v>528</v>
      </c>
      <c r="T17">
        <v>979</v>
      </c>
      <c r="U17">
        <v>829</v>
      </c>
      <c r="V17">
        <v>304</v>
      </c>
      <c r="W17">
        <v>0</v>
      </c>
      <c r="X17">
        <v>0</v>
      </c>
      <c r="Y17">
        <v>2112</v>
      </c>
      <c r="Z17">
        <v>1127</v>
      </c>
      <c r="AA17">
        <v>985</v>
      </c>
      <c r="AB17">
        <v>484</v>
      </c>
      <c r="AC17">
        <v>387</v>
      </c>
      <c r="AD17">
        <v>643</v>
      </c>
      <c r="AE17">
        <v>598</v>
      </c>
      <c r="AF17" t="s">
        <v>598</v>
      </c>
      <c r="AG17" t="s">
        <v>47</v>
      </c>
      <c r="AH17" t="s">
        <v>49</v>
      </c>
      <c r="AJ17" t="s">
        <v>81</v>
      </c>
      <c r="AM17" t="s">
        <v>352</v>
      </c>
      <c r="AN17" t="s">
        <v>344</v>
      </c>
    </row>
    <row r="18" spans="1:40" x14ac:dyDescent="0.2">
      <c r="A18" t="s">
        <v>95</v>
      </c>
      <c r="B18" s="1" t="str">
        <f>VLOOKUP(Table1[[#This Row],[Organization]],Table3[],2)</f>
        <v>United Nations High Commissioner for Refugees</v>
      </c>
      <c r="C18" t="s">
        <v>26</v>
      </c>
      <c r="D18" t="s">
        <v>273</v>
      </c>
      <c r="E18" s="1" t="str">
        <f>VLOOKUP(Table1[[#This Row],[Implementing_Partner]],Table2[],3)</f>
        <v>LibAid</v>
      </c>
      <c r="F18" t="s">
        <v>27</v>
      </c>
      <c r="H18" t="s">
        <v>343</v>
      </c>
      <c r="I18" t="s">
        <v>276</v>
      </c>
      <c r="J18" t="s">
        <v>276</v>
      </c>
      <c r="K18" t="s">
        <v>277</v>
      </c>
      <c r="L18" t="s">
        <v>278</v>
      </c>
      <c r="N18" t="s">
        <v>28</v>
      </c>
      <c r="O18">
        <v>23</v>
      </c>
      <c r="P18" t="s">
        <v>70</v>
      </c>
      <c r="T18">
        <v>0</v>
      </c>
      <c r="U18">
        <v>0</v>
      </c>
      <c r="V18">
        <v>0</v>
      </c>
      <c r="W18">
        <v>14</v>
      </c>
      <c r="X18">
        <v>9</v>
      </c>
      <c r="Y18">
        <v>23</v>
      </c>
      <c r="Z18">
        <v>12</v>
      </c>
      <c r="AA18">
        <v>11</v>
      </c>
      <c r="AB18">
        <v>0</v>
      </c>
      <c r="AC18">
        <v>0</v>
      </c>
      <c r="AD18">
        <v>12</v>
      </c>
      <c r="AE18">
        <v>11</v>
      </c>
      <c r="AF18" t="s">
        <v>598</v>
      </c>
      <c r="AG18" t="s">
        <v>47</v>
      </c>
      <c r="AH18" t="s">
        <v>48</v>
      </c>
      <c r="AJ18" t="s">
        <v>80</v>
      </c>
      <c r="AM18" t="s">
        <v>352</v>
      </c>
      <c r="AN18" t="s">
        <v>344</v>
      </c>
    </row>
    <row r="19" spans="1:40" x14ac:dyDescent="0.2">
      <c r="A19" t="s">
        <v>95</v>
      </c>
      <c r="B19" s="1" t="str">
        <f>VLOOKUP(Table1[[#This Row],[Organization]],Table3[],2)</f>
        <v>United Nations High Commissioner for Refugees</v>
      </c>
      <c r="C19" t="s">
        <v>26</v>
      </c>
      <c r="D19" t="s">
        <v>273</v>
      </c>
      <c r="E19" s="1" t="str">
        <f>VLOOKUP(Table1[[#This Row],[Implementing_Partner]],Table2[],3)</f>
        <v>LibAid</v>
      </c>
      <c r="F19" t="s">
        <v>27</v>
      </c>
      <c r="H19" t="s">
        <v>343</v>
      </c>
      <c r="I19" t="s">
        <v>276</v>
      </c>
      <c r="J19" t="s">
        <v>276</v>
      </c>
      <c r="K19" t="s">
        <v>277</v>
      </c>
      <c r="L19" t="s">
        <v>278</v>
      </c>
      <c r="N19" t="s">
        <v>28</v>
      </c>
      <c r="O19">
        <v>29</v>
      </c>
      <c r="P19" t="s">
        <v>70</v>
      </c>
      <c r="T19">
        <v>0</v>
      </c>
      <c r="U19">
        <v>0</v>
      </c>
      <c r="V19">
        <v>0</v>
      </c>
      <c r="W19">
        <v>18</v>
      </c>
      <c r="X19">
        <v>11</v>
      </c>
      <c r="Y19">
        <v>29</v>
      </c>
      <c r="Z19">
        <v>15</v>
      </c>
      <c r="AA19">
        <v>14</v>
      </c>
      <c r="AB19">
        <v>0</v>
      </c>
      <c r="AC19">
        <v>0</v>
      </c>
      <c r="AD19">
        <v>15</v>
      </c>
      <c r="AE19">
        <v>14</v>
      </c>
      <c r="AF19" t="s">
        <v>598</v>
      </c>
      <c r="AG19" t="s">
        <v>47</v>
      </c>
      <c r="AH19" t="s">
        <v>49</v>
      </c>
      <c r="AJ19" t="s">
        <v>81</v>
      </c>
      <c r="AM19" t="s">
        <v>352</v>
      </c>
      <c r="AN19" t="s">
        <v>344</v>
      </c>
    </row>
    <row r="20" spans="1:40" x14ac:dyDescent="0.2">
      <c r="A20" t="s">
        <v>137</v>
      </c>
      <c r="B20" s="1" t="str">
        <f>VLOOKUP(Table1[[#This Row],[Organization]],Table3[],2)</f>
        <v>International Organization for Migration</v>
      </c>
      <c r="C20" t="s">
        <v>26</v>
      </c>
      <c r="E20" s="1" t="e">
        <f>VLOOKUP(Table1[[#This Row],[Implementing_Partner]],Table2[],3)</f>
        <v>#N/A</v>
      </c>
      <c r="G20" t="s">
        <v>145</v>
      </c>
      <c r="H20" t="s">
        <v>343</v>
      </c>
      <c r="I20" t="s">
        <v>186</v>
      </c>
      <c r="J20" t="s">
        <v>186</v>
      </c>
      <c r="K20" t="s">
        <v>187</v>
      </c>
      <c r="L20" t="s">
        <v>410</v>
      </c>
      <c r="N20" t="s">
        <v>189</v>
      </c>
      <c r="O20">
        <v>243</v>
      </c>
      <c r="P20" t="s">
        <v>190</v>
      </c>
      <c r="Q20" t="s">
        <v>29</v>
      </c>
      <c r="Y20">
        <v>243</v>
      </c>
      <c r="Z20">
        <v>242</v>
      </c>
      <c r="AA20">
        <v>1</v>
      </c>
      <c r="AF20" t="s">
        <v>599</v>
      </c>
      <c r="AG20" t="s">
        <v>54</v>
      </c>
      <c r="AH20" t="s">
        <v>204</v>
      </c>
      <c r="AI20" t="s">
        <v>205</v>
      </c>
      <c r="AK20" t="s">
        <v>70</v>
      </c>
      <c r="AM20" t="s">
        <v>352</v>
      </c>
      <c r="AN20" t="s">
        <v>343</v>
      </c>
    </row>
    <row r="21" spans="1:40" x14ac:dyDescent="0.2">
      <c r="A21" t="s">
        <v>137</v>
      </c>
      <c r="B21" s="1" t="str">
        <f>VLOOKUP(Table1[[#This Row],[Organization]],Table3[],2)</f>
        <v>International Organization for Migration</v>
      </c>
      <c r="C21" t="s">
        <v>26</v>
      </c>
      <c r="E21" s="1" t="e">
        <f>VLOOKUP(Table1[[#This Row],[Implementing_Partner]],Table2[],3)</f>
        <v>#N/A</v>
      </c>
      <c r="G21" t="s">
        <v>145</v>
      </c>
      <c r="H21" t="s">
        <v>343</v>
      </c>
      <c r="I21" t="s">
        <v>186</v>
      </c>
      <c r="J21" t="s">
        <v>186</v>
      </c>
      <c r="K21" t="s">
        <v>187</v>
      </c>
      <c r="L21" t="s">
        <v>410</v>
      </c>
      <c r="N21" t="s">
        <v>193</v>
      </c>
      <c r="O21">
        <v>6</v>
      </c>
      <c r="P21" t="s">
        <v>190</v>
      </c>
      <c r="Q21" t="s">
        <v>29</v>
      </c>
      <c r="Y21">
        <v>6</v>
      </c>
      <c r="Z21">
        <v>6</v>
      </c>
      <c r="AF21" t="s">
        <v>599</v>
      </c>
      <c r="AG21" t="s">
        <v>54</v>
      </c>
      <c r="AH21" t="s">
        <v>204</v>
      </c>
      <c r="AI21" t="s">
        <v>205</v>
      </c>
      <c r="AM21" t="s">
        <v>352</v>
      </c>
      <c r="AN21" t="s">
        <v>343</v>
      </c>
    </row>
    <row r="22" spans="1:40" x14ac:dyDescent="0.2">
      <c r="A22" t="s">
        <v>137</v>
      </c>
      <c r="B22" s="1" t="str">
        <f>VLOOKUP(Table1[[#This Row],[Organization]],Table3[],2)</f>
        <v>International Organization for Migration</v>
      </c>
      <c r="C22" t="s">
        <v>26</v>
      </c>
      <c r="E22" s="1" t="e">
        <f>VLOOKUP(Table1[[#This Row],[Implementing_Partner]],Table2[],3)</f>
        <v>#N/A</v>
      </c>
      <c r="G22" t="s">
        <v>145</v>
      </c>
      <c r="H22" t="s">
        <v>343</v>
      </c>
      <c r="I22" t="s">
        <v>186</v>
      </c>
      <c r="J22" t="s">
        <v>186</v>
      </c>
      <c r="K22" t="s">
        <v>407</v>
      </c>
      <c r="L22" t="s">
        <v>409</v>
      </c>
      <c r="N22" t="s">
        <v>84</v>
      </c>
      <c r="O22">
        <v>1</v>
      </c>
      <c r="P22" t="s">
        <v>190</v>
      </c>
      <c r="Q22" t="s">
        <v>29</v>
      </c>
      <c r="AF22" t="s">
        <v>599</v>
      </c>
      <c r="AG22" t="s">
        <v>54</v>
      </c>
      <c r="AH22" t="s">
        <v>55</v>
      </c>
      <c r="AI22" t="s">
        <v>171</v>
      </c>
      <c r="AK22" t="s">
        <v>258</v>
      </c>
      <c r="AM22" t="s">
        <v>352</v>
      </c>
      <c r="AN22" t="s">
        <v>343</v>
      </c>
    </row>
    <row r="23" spans="1:40" x14ac:dyDescent="0.2">
      <c r="A23" t="s">
        <v>176</v>
      </c>
      <c r="B23" s="1" t="str">
        <f>VLOOKUP(Table1[[#This Row],[Organization]],Table3[],2)</f>
        <v>World Health Organization</v>
      </c>
      <c r="C23" t="s">
        <v>26</v>
      </c>
      <c r="E23" s="1" t="e">
        <f>VLOOKUP(Table1[[#This Row],[Implementing_Partner]],Table2[],3)</f>
        <v>#N/A</v>
      </c>
      <c r="G23" t="s">
        <v>396</v>
      </c>
      <c r="H23" t="s">
        <v>343</v>
      </c>
      <c r="I23" t="s">
        <v>186</v>
      </c>
      <c r="J23" t="s">
        <v>186</v>
      </c>
      <c r="K23" t="s">
        <v>187</v>
      </c>
      <c r="L23" t="s">
        <v>410</v>
      </c>
      <c r="N23" t="s">
        <v>189</v>
      </c>
      <c r="O23">
        <v>205</v>
      </c>
      <c r="P23" t="s">
        <v>190</v>
      </c>
      <c r="Q23" t="s">
        <v>29</v>
      </c>
      <c r="Y23">
        <v>205</v>
      </c>
      <c r="AF23" t="s">
        <v>599</v>
      </c>
      <c r="AG23" t="s">
        <v>54</v>
      </c>
      <c r="AH23" t="s">
        <v>62</v>
      </c>
      <c r="AI23" t="s">
        <v>228</v>
      </c>
      <c r="AK23" t="s">
        <v>262</v>
      </c>
      <c r="AM23" t="s">
        <v>352</v>
      </c>
      <c r="AN23" t="s">
        <v>343</v>
      </c>
    </row>
    <row r="24" spans="1:40" x14ac:dyDescent="0.2">
      <c r="A24" t="s">
        <v>176</v>
      </c>
      <c r="B24" s="1" t="str">
        <f>VLOOKUP(Table1[[#This Row],[Organization]],Table3[],2)</f>
        <v>World Health Organization</v>
      </c>
      <c r="C24" t="s">
        <v>26</v>
      </c>
      <c r="E24" s="1" t="e">
        <f>VLOOKUP(Table1[[#This Row],[Implementing_Partner]],Table2[],3)</f>
        <v>#N/A</v>
      </c>
      <c r="G24" t="s">
        <v>396</v>
      </c>
      <c r="H24" t="s">
        <v>343</v>
      </c>
      <c r="I24" t="s">
        <v>186</v>
      </c>
      <c r="J24" t="s">
        <v>186</v>
      </c>
      <c r="K24" t="s">
        <v>407</v>
      </c>
      <c r="L24" t="s">
        <v>409</v>
      </c>
      <c r="N24" t="s">
        <v>84</v>
      </c>
      <c r="O24">
        <v>1</v>
      </c>
      <c r="P24" t="s">
        <v>190</v>
      </c>
      <c r="Q24" t="s">
        <v>29</v>
      </c>
      <c r="AF24" t="s">
        <v>599</v>
      </c>
      <c r="AG24" t="s">
        <v>54</v>
      </c>
      <c r="AH24" t="s">
        <v>62</v>
      </c>
      <c r="AI24" t="s">
        <v>228</v>
      </c>
      <c r="AJ24" t="s">
        <v>433</v>
      </c>
      <c r="AK24" t="s">
        <v>262</v>
      </c>
      <c r="AM24" t="s">
        <v>352</v>
      </c>
      <c r="AN24" t="s">
        <v>343</v>
      </c>
    </row>
    <row r="25" spans="1:40" x14ac:dyDescent="0.2">
      <c r="A25" t="s">
        <v>137</v>
      </c>
      <c r="B25" s="1" t="str">
        <f>VLOOKUP(Table1[[#This Row],[Organization]],Table3[],2)</f>
        <v>International Organization for Migration</v>
      </c>
      <c r="C25" t="s">
        <v>26</v>
      </c>
      <c r="E25" s="1" t="e">
        <f>VLOOKUP(Table1[[#This Row],[Implementing_Partner]],Table2[],3)</f>
        <v>#N/A</v>
      </c>
      <c r="G25" t="s">
        <v>145</v>
      </c>
      <c r="H25" t="s">
        <v>343</v>
      </c>
      <c r="I25" t="s">
        <v>186</v>
      </c>
      <c r="J25" t="s">
        <v>186</v>
      </c>
      <c r="K25" t="s">
        <v>187</v>
      </c>
      <c r="L25" t="s">
        <v>410</v>
      </c>
      <c r="N25" t="s">
        <v>189</v>
      </c>
      <c r="O25">
        <v>400</v>
      </c>
      <c r="P25" t="s">
        <v>190</v>
      </c>
      <c r="Q25" t="s">
        <v>29</v>
      </c>
      <c r="Y25">
        <v>400</v>
      </c>
      <c r="Z25">
        <v>214</v>
      </c>
      <c r="AA25">
        <v>186</v>
      </c>
      <c r="AF25" t="s">
        <v>599</v>
      </c>
      <c r="AG25" t="s">
        <v>54</v>
      </c>
      <c r="AH25" t="s">
        <v>55</v>
      </c>
      <c r="AI25" t="s">
        <v>171</v>
      </c>
      <c r="AK25" t="s">
        <v>258</v>
      </c>
      <c r="AM25" t="s">
        <v>352</v>
      </c>
      <c r="AN25" t="s">
        <v>343</v>
      </c>
    </row>
    <row r="26" spans="1:40" x14ac:dyDescent="0.2">
      <c r="A26" t="s">
        <v>137</v>
      </c>
      <c r="B26" s="1" t="str">
        <f>VLOOKUP(Table1[[#This Row],[Organization]],Table3[],2)</f>
        <v>International Organization for Migration</v>
      </c>
      <c r="C26" t="s">
        <v>26</v>
      </c>
      <c r="E26" s="1" t="e">
        <f>VLOOKUP(Table1[[#This Row],[Implementing_Partner]],Table2[],3)</f>
        <v>#N/A</v>
      </c>
      <c r="G26" t="s">
        <v>145</v>
      </c>
      <c r="H26" t="s">
        <v>343</v>
      </c>
      <c r="I26" t="s">
        <v>186</v>
      </c>
      <c r="J26" t="s">
        <v>186</v>
      </c>
      <c r="K26" t="s">
        <v>407</v>
      </c>
      <c r="L26" t="s">
        <v>409</v>
      </c>
      <c r="N26" t="s">
        <v>84</v>
      </c>
      <c r="O26">
        <v>1</v>
      </c>
      <c r="P26" t="s">
        <v>190</v>
      </c>
      <c r="Q26" t="s">
        <v>29</v>
      </c>
      <c r="AF26" t="s">
        <v>599</v>
      </c>
      <c r="AG26" t="s">
        <v>54</v>
      </c>
      <c r="AH26" t="s">
        <v>55</v>
      </c>
      <c r="AI26" t="s">
        <v>171</v>
      </c>
      <c r="AK26" t="s">
        <v>258</v>
      </c>
      <c r="AM26" t="s">
        <v>352</v>
      </c>
      <c r="AN26" t="s">
        <v>343</v>
      </c>
    </row>
    <row r="27" spans="1:40" x14ac:dyDescent="0.2">
      <c r="A27" t="s">
        <v>137</v>
      </c>
      <c r="B27" s="1" t="str">
        <f>VLOOKUP(Table1[[#This Row],[Organization]],Table3[],2)</f>
        <v>International Organization for Migration</v>
      </c>
      <c r="C27" t="s">
        <v>26</v>
      </c>
      <c r="E27" s="1" t="e">
        <f>VLOOKUP(Table1[[#This Row],[Implementing_Partner]],Table2[],3)</f>
        <v>#N/A</v>
      </c>
      <c r="G27" t="s">
        <v>145</v>
      </c>
      <c r="H27" t="s">
        <v>343</v>
      </c>
      <c r="I27" t="s">
        <v>186</v>
      </c>
      <c r="J27" t="s">
        <v>186</v>
      </c>
      <c r="K27" t="s">
        <v>187</v>
      </c>
      <c r="L27" t="s">
        <v>410</v>
      </c>
      <c r="N27" t="s">
        <v>192</v>
      </c>
      <c r="O27">
        <v>21</v>
      </c>
      <c r="P27" t="s">
        <v>190</v>
      </c>
      <c r="Q27" t="s">
        <v>29</v>
      </c>
      <c r="Y27">
        <v>21</v>
      </c>
      <c r="Z27">
        <v>21</v>
      </c>
      <c r="AF27" t="s">
        <v>599</v>
      </c>
      <c r="AG27" t="s">
        <v>54</v>
      </c>
      <c r="AH27" t="s">
        <v>204</v>
      </c>
      <c r="AI27" t="s">
        <v>205</v>
      </c>
      <c r="AM27" t="s">
        <v>352</v>
      </c>
      <c r="AN27" t="s">
        <v>343</v>
      </c>
    </row>
    <row r="28" spans="1:40" x14ac:dyDescent="0.2">
      <c r="A28" t="s">
        <v>137</v>
      </c>
      <c r="B28" s="1" t="str">
        <f>VLOOKUP(Table1[[#This Row],[Organization]],Table3[],2)</f>
        <v>International Organization for Migration</v>
      </c>
      <c r="C28" t="s">
        <v>26</v>
      </c>
      <c r="E28" s="1" t="e">
        <f>VLOOKUP(Table1[[#This Row],[Implementing_Partner]],Table2[],3)</f>
        <v>#N/A</v>
      </c>
      <c r="G28" t="s">
        <v>145</v>
      </c>
      <c r="H28" t="s">
        <v>343</v>
      </c>
      <c r="I28" t="s">
        <v>186</v>
      </c>
      <c r="J28" t="s">
        <v>186</v>
      </c>
      <c r="K28" t="s">
        <v>187</v>
      </c>
      <c r="L28" t="s">
        <v>410</v>
      </c>
      <c r="N28" t="s">
        <v>191</v>
      </c>
      <c r="O28">
        <v>9</v>
      </c>
      <c r="P28" t="s">
        <v>190</v>
      </c>
      <c r="Q28" t="s">
        <v>29</v>
      </c>
      <c r="Y28">
        <v>9</v>
      </c>
      <c r="Z28">
        <v>9</v>
      </c>
      <c r="AF28" t="s">
        <v>599</v>
      </c>
      <c r="AG28" t="s">
        <v>54</v>
      </c>
      <c r="AH28" t="s">
        <v>204</v>
      </c>
      <c r="AI28" t="s">
        <v>205</v>
      </c>
      <c r="AM28" t="s">
        <v>352</v>
      </c>
      <c r="AN28" t="s">
        <v>343</v>
      </c>
    </row>
    <row r="29" spans="1:40" x14ac:dyDescent="0.2">
      <c r="A29" t="s">
        <v>176</v>
      </c>
      <c r="B29" s="1" t="str">
        <f>VLOOKUP(Table1[[#This Row],[Organization]],Table3[],2)</f>
        <v>World Health Organization</v>
      </c>
      <c r="C29" t="s">
        <v>26</v>
      </c>
      <c r="E29" s="1" t="e">
        <f>VLOOKUP(Table1[[#This Row],[Implementing_Partner]],Table2[],3)</f>
        <v>#N/A</v>
      </c>
      <c r="G29" t="s">
        <v>396</v>
      </c>
      <c r="H29" t="s">
        <v>343</v>
      </c>
      <c r="I29" t="s">
        <v>186</v>
      </c>
      <c r="J29" t="s">
        <v>186</v>
      </c>
      <c r="K29" t="s">
        <v>407</v>
      </c>
      <c r="L29" t="s">
        <v>409</v>
      </c>
      <c r="N29" t="s">
        <v>84</v>
      </c>
      <c r="O29">
        <v>1</v>
      </c>
      <c r="P29" t="s">
        <v>190</v>
      </c>
      <c r="Q29" t="s">
        <v>29</v>
      </c>
      <c r="AF29" t="s">
        <v>599</v>
      </c>
      <c r="AG29" t="s">
        <v>54</v>
      </c>
      <c r="AH29" t="s">
        <v>62</v>
      </c>
      <c r="AI29" t="s">
        <v>228</v>
      </c>
      <c r="AJ29" t="s">
        <v>433</v>
      </c>
      <c r="AK29" t="s">
        <v>262</v>
      </c>
      <c r="AM29" t="s">
        <v>352</v>
      </c>
      <c r="AN29" t="s">
        <v>343</v>
      </c>
    </row>
    <row r="30" spans="1:40" x14ac:dyDescent="0.2">
      <c r="A30" t="s">
        <v>137</v>
      </c>
      <c r="B30" s="1" t="str">
        <f>VLOOKUP(Table1[[#This Row],[Organization]],Table3[],2)</f>
        <v>International Organization for Migration</v>
      </c>
      <c r="C30" t="s">
        <v>26</v>
      </c>
      <c r="E30" s="1" t="e">
        <f>VLOOKUP(Table1[[#This Row],[Implementing_Partner]],Table2[],3)</f>
        <v>#N/A</v>
      </c>
      <c r="G30" t="s">
        <v>145</v>
      </c>
      <c r="H30" t="s">
        <v>343</v>
      </c>
      <c r="I30" t="s">
        <v>186</v>
      </c>
      <c r="J30" t="s">
        <v>186</v>
      </c>
      <c r="K30" t="s">
        <v>187</v>
      </c>
      <c r="L30" t="s">
        <v>410</v>
      </c>
      <c r="N30" t="s">
        <v>193</v>
      </c>
      <c r="O30">
        <v>4</v>
      </c>
      <c r="P30" t="s">
        <v>190</v>
      </c>
      <c r="Q30" t="s">
        <v>29</v>
      </c>
      <c r="Y30">
        <v>4</v>
      </c>
      <c r="Z30">
        <v>3</v>
      </c>
      <c r="AA30">
        <v>1</v>
      </c>
      <c r="AF30" t="s">
        <v>599</v>
      </c>
      <c r="AG30" t="s">
        <v>54</v>
      </c>
      <c r="AH30" t="s">
        <v>55</v>
      </c>
      <c r="AI30" t="s">
        <v>171</v>
      </c>
      <c r="AM30" t="s">
        <v>352</v>
      </c>
      <c r="AN30" t="s">
        <v>343</v>
      </c>
    </row>
    <row r="31" spans="1:40" x14ac:dyDescent="0.2">
      <c r="A31" t="s">
        <v>137</v>
      </c>
      <c r="B31" s="1" t="str">
        <f>VLOOKUP(Table1[[#This Row],[Organization]],Table3[],2)</f>
        <v>International Organization for Migration</v>
      </c>
      <c r="C31" t="s">
        <v>26</v>
      </c>
      <c r="E31" s="1" t="e">
        <f>VLOOKUP(Table1[[#This Row],[Implementing_Partner]],Table2[],3)</f>
        <v>#N/A</v>
      </c>
      <c r="G31" t="s">
        <v>145</v>
      </c>
      <c r="H31" t="s">
        <v>343</v>
      </c>
      <c r="I31" t="s">
        <v>186</v>
      </c>
      <c r="J31" t="s">
        <v>186</v>
      </c>
      <c r="K31" t="s">
        <v>407</v>
      </c>
      <c r="L31" t="s">
        <v>409</v>
      </c>
      <c r="N31" t="s">
        <v>84</v>
      </c>
      <c r="O31">
        <v>1</v>
      </c>
      <c r="P31" t="s">
        <v>190</v>
      </c>
      <c r="Q31" t="s">
        <v>29</v>
      </c>
      <c r="AF31" t="s">
        <v>599</v>
      </c>
      <c r="AG31" t="s">
        <v>54</v>
      </c>
      <c r="AH31" t="s">
        <v>55</v>
      </c>
      <c r="AI31" t="s">
        <v>171</v>
      </c>
      <c r="AK31" t="s">
        <v>258</v>
      </c>
      <c r="AM31" t="s">
        <v>352</v>
      </c>
      <c r="AN31" t="s">
        <v>343</v>
      </c>
    </row>
    <row r="32" spans="1:40" x14ac:dyDescent="0.2">
      <c r="A32" t="s">
        <v>176</v>
      </c>
      <c r="B32" s="1" t="str">
        <f>VLOOKUP(Table1[[#This Row],[Organization]],Table3[],2)</f>
        <v>World Health Organization</v>
      </c>
      <c r="C32" t="s">
        <v>26</v>
      </c>
      <c r="E32" s="1" t="e">
        <f>VLOOKUP(Table1[[#This Row],[Implementing_Partner]],Table2[],3)</f>
        <v>#N/A</v>
      </c>
      <c r="G32" t="s">
        <v>396</v>
      </c>
      <c r="H32" t="s">
        <v>343</v>
      </c>
      <c r="I32" t="s">
        <v>186</v>
      </c>
      <c r="J32" t="s">
        <v>186</v>
      </c>
      <c r="K32" t="s">
        <v>407</v>
      </c>
      <c r="L32" t="s">
        <v>409</v>
      </c>
      <c r="N32" t="s">
        <v>84</v>
      </c>
      <c r="O32">
        <v>1</v>
      </c>
      <c r="AF32" t="s">
        <v>599</v>
      </c>
      <c r="AG32" t="s">
        <v>54</v>
      </c>
      <c r="AH32" t="s">
        <v>62</v>
      </c>
      <c r="AI32" t="s">
        <v>228</v>
      </c>
      <c r="AJ32" t="s">
        <v>433</v>
      </c>
      <c r="AK32" t="s">
        <v>262</v>
      </c>
      <c r="AM32" t="s">
        <v>352</v>
      </c>
      <c r="AN32" t="s">
        <v>343</v>
      </c>
    </row>
    <row r="33" spans="1:40" x14ac:dyDescent="0.2">
      <c r="A33" t="s">
        <v>137</v>
      </c>
      <c r="B33" s="1" t="str">
        <f>VLOOKUP(Table1[[#This Row],[Organization]],Table3[],2)</f>
        <v>International Organization for Migration</v>
      </c>
      <c r="C33" t="s">
        <v>26</v>
      </c>
      <c r="E33" s="1" t="e">
        <f>VLOOKUP(Table1[[#This Row],[Implementing_Partner]],Table2[],3)</f>
        <v>#N/A</v>
      </c>
      <c r="G33" t="s">
        <v>145</v>
      </c>
      <c r="H33" t="s">
        <v>343</v>
      </c>
      <c r="I33" t="s">
        <v>186</v>
      </c>
      <c r="J33" t="s">
        <v>186</v>
      </c>
      <c r="K33" t="s">
        <v>187</v>
      </c>
      <c r="L33" t="s">
        <v>410</v>
      </c>
      <c r="N33" t="s">
        <v>192</v>
      </c>
      <c r="O33">
        <v>18</v>
      </c>
      <c r="P33" t="s">
        <v>190</v>
      </c>
      <c r="Q33" t="s">
        <v>29</v>
      </c>
      <c r="Y33">
        <v>18</v>
      </c>
      <c r="Z33">
        <v>10</v>
      </c>
      <c r="AA33">
        <v>8</v>
      </c>
      <c r="AF33" t="s">
        <v>599</v>
      </c>
      <c r="AG33" t="s">
        <v>54</v>
      </c>
      <c r="AH33" t="s">
        <v>55</v>
      </c>
      <c r="AI33" t="s">
        <v>171</v>
      </c>
      <c r="AM33" t="s">
        <v>352</v>
      </c>
      <c r="AN33" t="s">
        <v>343</v>
      </c>
    </row>
    <row r="34" spans="1:40" x14ac:dyDescent="0.2">
      <c r="A34" t="s">
        <v>137</v>
      </c>
      <c r="B34" s="1" t="str">
        <f>VLOOKUP(Table1[[#This Row],[Organization]],Table3[],2)</f>
        <v>International Organization for Migration</v>
      </c>
      <c r="C34" t="s">
        <v>26</v>
      </c>
      <c r="E34" s="1" t="e">
        <f>VLOOKUP(Table1[[#This Row],[Implementing_Partner]],Table2[],3)</f>
        <v>#N/A</v>
      </c>
      <c r="G34" t="s">
        <v>145</v>
      </c>
      <c r="H34" t="s">
        <v>343</v>
      </c>
      <c r="I34" t="s">
        <v>186</v>
      </c>
      <c r="J34" t="s">
        <v>186</v>
      </c>
      <c r="K34" t="s">
        <v>407</v>
      </c>
      <c r="L34" t="s">
        <v>409</v>
      </c>
      <c r="N34" t="s">
        <v>84</v>
      </c>
      <c r="O34">
        <v>1</v>
      </c>
      <c r="AF34" t="s">
        <v>599</v>
      </c>
      <c r="AG34" t="s">
        <v>54</v>
      </c>
      <c r="AH34" t="s">
        <v>55</v>
      </c>
      <c r="AI34" t="s">
        <v>171</v>
      </c>
      <c r="AK34" t="s">
        <v>258</v>
      </c>
      <c r="AM34" t="s">
        <v>352</v>
      </c>
      <c r="AN34" t="s">
        <v>343</v>
      </c>
    </row>
    <row r="35" spans="1:40" x14ac:dyDescent="0.2">
      <c r="A35" t="s">
        <v>137</v>
      </c>
      <c r="B35" s="1" t="str">
        <f>VLOOKUP(Table1[[#This Row],[Organization]],Table3[],2)</f>
        <v>International Organization for Migration</v>
      </c>
      <c r="C35" t="s">
        <v>26</v>
      </c>
      <c r="E35" s="1" t="e">
        <f>VLOOKUP(Table1[[#This Row],[Implementing_Partner]],Table2[],3)</f>
        <v>#N/A</v>
      </c>
      <c r="H35" t="s">
        <v>343</v>
      </c>
      <c r="I35" t="s">
        <v>276</v>
      </c>
      <c r="J35" t="s">
        <v>276</v>
      </c>
      <c r="K35" t="s">
        <v>277</v>
      </c>
      <c r="L35" t="s">
        <v>278</v>
      </c>
      <c r="N35" t="s">
        <v>28</v>
      </c>
      <c r="O35">
        <v>556</v>
      </c>
      <c r="P35" t="s">
        <v>528</v>
      </c>
      <c r="T35">
        <v>0</v>
      </c>
      <c r="U35">
        <v>0</v>
      </c>
      <c r="V35">
        <v>0</v>
      </c>
      <c r="W35">
        <v>349</v>
      </c>
      <c r="X35">
        <v>207</v>
      </c>
      <c r="Y35">
        <v>556</v>
      </c>
      <c r="Z35">
        <v>556</v>
      </c>
      <c r="AA35">
        <v>0</v>
      </c>
      <c r="AB35">
        <v>136</v>
      </c>
      <c r="AC35">
        <v>0</v>
      </c>
      <c r="AD35">
        <v>420</v>
      </c>
      <c r="AE35">
        <v>0</v>
      </c>
      <c r="AF35" t="s">
        <v>599</v>
      </c>
      <c r="AG35" t="s">
        <v>54</v>
      </c>
      <c r="AH35" t="s">
        <v>204</v>
      </c>
      <c r="AJ35" t="s">
        <v>281</v>
      </c>
      <c r="AM35" t="s">
        <v>352</v>
      </c>
      <c r="AN35" t="s">
        <v>344</v>
      </c>
    </row>
    <row r="36" spans="1:40" x14ac:dyDescent="0.2">
      <c r="A36" t="s">
        <v>107</v>
      </c>
      <c r="B36" s="1" t="str">
        <f>VLOOKUP(Table1[[#This Row],[Organization]],Table3[],2)</f>
        <v>World Food Programme</v>
      </c>
      <c r="C36" t="s">
        <v>26</v>
      </c>
      <c r="D36" t="s">
        <v>273</v>
      </c>
      <c r="E36" s="1" t="str">
        <f>VLOOKUP(Table1[[#This Row],[Implementing_Partner]],Table2[],3)</f>
        <v>LibAid</v>
      </c>
      <c r="F36" t="s">
        <v>100</v>
      </c>
      <c r="H36" t="s">
        <v>344</v>
      </c>
      <c r="I36" t="s">
        <v>147</v>
      </c>
      <c r="J36" t="s">
        <v>147</v>
      </c>
      <c r="K36" t="s">
        <v>148</v>
      </c>
      <c r="M36" t="s">
        <v>357</v>
      </c>
      <c r="P36" t="s">
        <v>359</v>
      </c>
      <c r="Q36" t="s">
        <v>120</v>
      </c>
      <c r="S36">
        <v>149</v>
      </c>
      <c r="T36">
        <v>745</v>
      </c>
      <c r="Y36">
        <v>745</v>
      </c>
      <c r="Z36">
        <v>368</v>
      </c>
      <c r="AA36">
        <v>377</v>
      </c>
      <c r="AB36">
        <v>165</v>
      </c>
      <c r="AC36">
        <v>155</v>
      </c>
      <c r="AD36">
        <v>203</v>
      </c>
      <c r="AE36">
        <v>222</v>
      </c>
      <c r="AF36" t="s">
        <v>598</v>
      </c>
      <c r="AG36" t="s">
        <v>370</v>
      </c>
      <c r="AH36" t="s">
        <v>49</v>
      </c>
      <c r="AK36" t="s">
        <v>133</v>
      </c>
      <c r="AM36" t="s">
        <v>352</v>
      </c>
      <c r="AN36" t="s">
        <v>343</v>
      </c>
    </row>
    <row r="37" spans="1:40" x14ac:dyDescent="0.2">
      <c r="A37" t="s">
        <v>107</v>
      </c>
      <c r="B37" s="1" t="str">
        <f>VLOOKUP(Table1[[#This Row],[Organization]],Table3[],2)</f>
        <v>World Food Programme</v>
      </c>
      <c r="C37" t="s">
        <v>26</v>
      </c>
      <c r="D37" t="s">
        <v>273</v>
      </c>
      <c r="E37" s="1" t="str">
        <f>VLOOKUP(Table1[[#This Row],[Implementing_Partner]],Table2[],3)</f>
        <v>LibAid</v>
      </c>
      <c r="F37" t="s">
        <v>100</v>
      </c>
      <c r="H37" t="s">
        <v>344</v>
      </c>
      <c r="I37" t="s">
        <v>147</v>
      </c>
      <c r="J37" t="s">
        <v>147</v>
      </c>
      <c r="K37" t="s">
        <v>148</v>
      </c>
      <c r="M37" t="s">
        <v>357</v>
      </c>
      <c r="P37" t="s">
        <v>359</v>
      </c>
      <c r="Q37" t="s">
        <v>120</v>
      </c>
      <c r="S37">
        <v>146</v>
      </c>
      <c r="T37">
        <v>730</v>
      </c>
      <c r="Y37">
        <v>730</v>
      </c>
      <c r="Z37">
        <v>361</v>
      </c>
      <c r="AA37">
        <v>369</v>
      </c>
      <c r="AB37">
        <v>163</v>
      </c>
      <c r="AC37">
        <v>152</v>
      </c>
      <c r="AD37">
        <v>198</v>
      </c>
      <c r="AE37">
        <v>217</v>
      </c>
      <c r="AF37" t="s">
        <v>598</v>
      </c>
      <c r="AG37" t="s">
        <v>370</v>
      </c>
      <c r="AH37" t="s">
        <v>49</v>
      </c>
      <c r="AK37" t="s">
        <v>133</v>
      </c>
      <c r="AM37" t="s">
        <v>352</v>
      </c>
      <c r="AN37" t="s">
        <v>343</v>
      </c>
    </row>
    <row r="38" spans="1:40" x14ac:dyDescent="0.2">
      <c r="A38" t="s">
        <v>107</v>
      </c>
      <c r="B38" s="1" t="str">
        <f>VLOOKUP(Table1[[#This Row],[Organization]],Table3[],2)</f>
        <v>World Food Programme</v>
      </c>
      <c r="C38" t="s">
        <v>26</v>
      </c>
      <c r="D38" t="s">
        <v>273</v>
      </c>
      <c r="E38" s="1" t="str">
        <f>VLOOKUP(Table1[[#This Row],[Implementing_Partner]],Table2[],3)</f>
        <v>LibAid</v>
      </c>
      <c r="F38" t="s">
        <v>100</v>
      </c>
      <c r="H38" t="s">
        <v>344</v>
      </c>
      <c r="I38" t="s">
        <v>147</v>
      </c>
      <c r="J38" t="s">
        <v>147</v>
      </c>
      <c r="K38" t="s">
        <v>148</v>
      </c>
      <c r="M38" t="s">
        <v>357</v>
      </c>
      <c r="P38" t="s">
        <v>359</v>
      </c>
      <c r="Q38" t="s">
        <v>120</v>
      </c>
      <c r="S38">
        <v>89</v>
      </c>
      <c r="T38">
        <v>445</v>
      </c>
      <c r="Y38">
        <v>445</v>
      </c>
      <c r="Z38">
        <v>220</v>
      </c>
      <c r="AA38">
        <v>225</v>
      </c>
      <c r="AB38">
        <v>99</v>
      </c>
      <c r="AC38">
        <v>93</v>
      </c>
      <c r="AD38">
        <v>121</v>
      </c>
      <c r="AE38">
        <v>132</v>
      </c>
      <c r="AF38" t="s">
        <v>598</v>
      </c>
      <c r="AG38" t="s">
        <v>370</v>
      </c>
      <c r="AH38" t="s">
        <v>49</v>
      </c>
      <c r="AK38" t="s">
        <v>133</v>
      </c>
      <c r="AM38" t="s">
        <v>352</v>
      </c>
      <c r="AN38" t="s">
        <v>343</v>
      </c>
    </row>
    <row r="39" spans="1:40" x14ac:dyDescent="0.2">
      <c r="A39" t="s">
        <v>107</v>
      </c>
      <c r="B39" s="1" t="str">
        <f>VLOOKUP(Table1[[#This Row],[Organization]],Table3[],2)</f>
        <v>World Food Programme</v>
      </c>
      <c r="C39" t="s">
        <v>26</v>
      </c>
      <c r="D39" t="s">
        <v>273</v>
      </c>
      <c r="E39" s="1" t="str">
        <f>VLOOKUP(Table1[[#This Row],[Implementing_Partner]],Table2[],3)</f>
        <v>LibAid</v>
      </c>
      <c r="F39" t="s">
        <v>100</v>
      </c>
      <c r="H39" t="s">
        <v>344</v>
      </c>
      <c r="I39" t="s">
        <v>147</v>
      </c>
      <c r="J39" t="s">
        <v>147</v>
      </c>
      <c r="K39" t="s">
        <v>148</v>
      </c>
      <c r="M39" t="s">
        <v>357</v>
      </c>
      <c r="P39" t="s">
        <v>359</v>
      </c>
      <c r="Q39" t="s">
        <v>120</v>
      </c>
      <c r="S39">
        <v>120</v>
      </c>
      <c r="T39">
        <v>600</v>
      </c>
      <c r="Y39">
        <v>600</v>
      </c>
      <c r="Z39">
        <v>297</v>
      </c>
      <c r="AA39">
        <v>303</v>
      </c>
      <c r="AB39">
        <v>134</v>
      </c>
      <c r="AC39">
        <v>125</v>
      </c>
      <c r="AD39">
        <v>163</v>
      </c>
      <c r="AE39">
        <v>178</v>
      </c>
      <c r="AF39" t="s">
        <v>598</v>
      </c>
      <c r="AG39" t="s">
        <v>370</v>
      </c>
      <c r="AH39" t="s">
        <v>48</v>
      </c>
      <c r="AK39" t="s">
        <v>133</v>
      </c>
      <c r="AM39" t="s">
        <v>352</v>
      </c>
      <c r="AN39" t="s">
        <v>343</v>
      </c>
    </row>
    <row r="40" spans="1:40" x14ac:dyDescent="0.2">
      <c r="A40" t="s">
        <v>107</v>
      </c>
      <c r="B40" s="1" t="str">
        <f>VLOOKUP(Table1[[#This Row],[Organization]],Table3[],2)</f>
        <v>World Food Programme</v>
      </c>
      <c r="C40" t="s">
        <v>26</v>
      </c>
      <c r="D40" t="s">
        <v>141</v>
      </c>
      <c r="E40" s="1" t="str">
        <f>VLOOKUP(Table1[[#This Row],[Implementing_Partner]],Table2[],3)</f>
        <v>Kafaa</v>
      </c>
      <c r="F40" t="s">
        <v>100</v>
      </c>
      <c r="H40" t="s">
        <v>344</v>
      </c>
      <c r="I40" t="s">
        <v>147</v>
      </c>
      <c r="J40" t="s">
        <v>147</v>
      </c>
      <c r="K40" t="s">
        <v>148</v>
      </c>
      <c r="M40" t="s">
        <v>357</v>
      </c>
      <c r="P40" t="s">
        <v>359</v>
      </c>
      <c r="Q40" t="s">
        <v>29</v>
      </c>
      <c r="S40">
        <v>150</v>
      </c>
      <c r="U40">
        <v>750</v>
      </c>
      <c r="Y40">
        <v>750</v>
      </c>
      <c r="Z40">
        <v>360</v>
      </c>
      <c r="AA40">
        <v>390</v>
      </c>
      <c r="AB40">
        <v>173</v>
      </c>
      <c r="AC40">
        <v>168</v>
      </c>
      <c r="AD40">
        <v>187</v>
      </c>
      <c r="AE40">
        <v>222</v>
      </c>
      <c r="AF40" t="s">
        <v>599</v>
      </c>
      <c r="AG40" t="s">
        <v>153</v>
      </c>
      <c r="AH40" t="s">
        <v>55</v>
      </c>
      <c r="AI40" t="s">
        <v>171</v>
      </c>
      <c r="AK40" t="s">
        <v>152</v>
      </c>
      <c r="AM40" t="s">
        <v>352</v>
      </c>
      <c r="AN40" t="s">
        <v>344</v>
      </c>
    </row>
    <row r="41" spans="1:40" x14ac:dyDescent="0.2">
      <c r="A41" t="s">
        <v>107</v>
      </c>
      <c r="B41" s="1" t="str">
        <f>VLOOKUP(Table1[[#This Row],[Organization]],Table3[],2)</f>
        <v>World Food Programme</v>
      </c>
      <c r="C41" t="s">
        <v>26</v>
      </c>
      <c r="D41" t="s">
        <v>141</v>
      </c>
      <c r="E41" s="1" t="str">
        <f>VLOOKUP(Table1[[#This Row],[Implementing_Partner]],Table2[],3)</f>
        <v>Kafaa</v>
      </c>
      <c r="F41" t="s">
        <v>100</v>
      </c>
      <c r="H41" t="s">
        <v>344</v>
      </c>
      <c r="I41" t="s">
        <v>147</v>
      </c>
      <c r="J41" t="s">
        <v>147</v>
      </c>
      <c r="K41" t="s">
        <v>148</v>
      </c>
      <c r="M41" t="s">
        <v>357</v>
      </c>
      <c r="P41" t="s">
        <v>359</v>
      </c>
      <c r="Q41" t="s">
        <v>29</v>
      </c>
      <c r="S41">
        <v>225</v>
      </c>
      <c r="U41">
        <v>1125</v>
      </c>
      <c r="Y41">
        <v>1125</v>
      </c>
      <c r="Z41">
        <v>540</v>
      </c>
      <c r="AA41">
        <v>585</v>
      </c>
      <c r="AB41">
        <v>260</v>
      </c>
      <c r="AC41">
        <v>252</v>
      </c>
      <c r="AD41">
        <v>280</v>
      </c>
      <c r="AE41">
        <v>333</v>
      </c>
      <c r="AF41" t="s">
        <v>599</v>
      </c>
      <c r="AG41" t="s">
        <v>153</v>
      </c>
      <c r="AH41" t="s">
        <v>62</v>
      </c>
      <c r="AI41" t="s">
        <v>381</v>
      </c>
      <c r="AK41" t="s">
        <v>152</v>
      </c>
      <c r="AM41" t="s">
        <v>352</v>
      </c>
      <c r="AN41" t="s">
        <v>344</v>
      </c>
    </row>
    <row r="42" spans="1:40" x14ac:dyDescent="0.2">
      <c r="A42" t="s">
        <v>137</v>
      </c>
      <c r="B42" s="1" t="str">
        <f>VLOOKUP(Table1[[#This Row],[Organization]],Table3[],2)</f>
        <v>International Organization for Migration</v>
      </c>
      <c r="C42" t="s">
        <v>26</v>
      </c>
      <c r="E42" s="1" t="e">
        <f>VLOOKUP(Table1[[#This Row],[Implementing_Partner]],Table2[],3)</f>
        <v>#N/A</v>
      </c>
      <c r="G42" t="s">
        <v>482</v>
      </c>
      <c r="H42" t="s">
        <v>344</v>
      </c>
      <c r="I42" t="s">
        <v>289</v>
      </c>
      <c r="J42" t="s">
        <v>290</v>
      </c>
      <c r="K42" t="s">
        <v>487</v>
      </c>
      <c r="L42" t="s">
        <v>489</v>
      </c>
      <c r="M42" t="s">
        <v>492</v>
      </c>
      <c r="S42">
        <v>0</v>
      </c>
      <c r="W42">
        <v>556</v>
      </c>
      <c r="Y42">
        <v>556</v>
      </c>
      <c r="Z42">
        <v>556</v>
      </c>
      <c r="AA42">
        <v>0</v>
      </c>
      <c r="AB42">
        <v>136</v>
      </c>
      <c r="AD42">
        <v>420</v>
      </c>
      <c r="AF42" t="s">
        <v>599</v>
      </c>
      <c r="AG42" t="s">
        <v>153</v>
      </c>
      <c r="AH42" t="s">
        <v>513</v>
      </c>
      <c r="AJ42" t="s">
        <v>514</v>
      </c>
      <c r="AK42" t="s">
        <v>109</v>
      </c>
      <c r="AM42" t="s">
        <v>352</v>
      </c>
      <c r="AN42" t="s">
        <v>343</v>
      </c>
    </row>
    <row r="43" spans="1:40" x14ac:dyDescent="0.2">
      <c r="A43" t="s">
        <v>137</v>
      </c>
      <c r="B43" s="1" t="str">
        <f>VLOOKUP(Table1[[#This Row],[Organization]],Table3[],2)</f>
        <v>International Organization for Migration</v>
      </c>
      <c r="C43" t="s">
        <v>26</v>
      </c>
      <c r="D43" t="s">
        <v>137</v>
      </c>
      <c r="E43" s="1" t="str">
        <f>VLOOKUP(Table1[[#This Row],[Implementing_Partner]],Table2[],3)</f>
        <v>International Organization for Migration</v>
      </c>
      <c r="F43" t="s">
        <v>26</v>
      </c>
      <c r="G43" t="s">
        <v>185</v>
      </c>
      <c r="H43" t="s">
        <v>344</v>
      </c>
      <c r="I43" t="s">
        <v>147</v>
      </c>
      <c r="J43" t="s">
        <v>147</v>
      </c>
      <c r="K43" t="s">
        <v>148</v>
      </c>
      <c r="M43" t="s">
        <v>149</v>
      </c>
      <c r="P43" t="s">
        <v>359</v>
      </c>
      <c r="Q43" t="s">
        <v>29</v>
      </c>
      <c r="S43">
        <v>36</v>
      </c>
      <c r="W43">
        <v>227</v>
      </c>
      <c r="Y43">
        <v>227</v>
      </c>
      <c r="Z43">
        <v>225</v>
      </c>
      <c r="AA43">
        <v>2</v>
      </c>
      <c r="AD43">
        <v>225</v>
      </c>
      <c r="AE43">
        <v>2</v>
      </c>
      <c r="AF43" t="s">
        <v>599</v>
      </c>
      <c r="AG43" t="s">
        <v>56</v>
      </c>
      <c r="AH43" t="s">
        <v>57</v>
      </c>
      <c r="AJ43" t="s">
        <v>57</v>
      </c>
      <c r="AK43" t="s">
        <v>133</v>
      </c>
      <c r="AM43" t="s">
        <v>352</v>
      </c>
      <c r="AN43" t="s">
        <v>343</v>
      </c>
    </row>
    <row r="44" spans="1:40" x14ac:dyDescent="0.2">
      <c r="A44" t="s">
        <v>176</v>
      </c>
      <c r="B44" s="1" t="str">
        <f>VLOOKUP(Table1[[#This Row],[Organization]],Table3[],2)</f>
        <v>World Health Organization</v>
      </c>
      <c r="C44" t="s">
        <v>26</v>
      </c>
      <c r="E44" s="1" t="e">
        <f>VLOOKUP(Table1[[#This Row],[Implementing_Partner]],Table2[],3)</f>
        <v>#N/A</v>
      </c>
      <c r="G44" t="s">
        <v>397</v>
      </c>
      <c r="H44" t="s">
        <v>343</v>
      </c>
      <c r="I44" t="s">
        <v>186</v>
      </c>
      <c r="J44" t="s">
        <v>186</v>
      </c>
      <c r="K44" t="s">
        <v>408</v>
      </c>
      <c r="L44" t="s">
        <v>188</v>
      </c>
      <c r="N44" t="s">
        <v>195</v>
      </c>
      <c r="O44">
        <v>17</v>
      </c>
      <c r="P44" t="s">
        <v>190</v>
      </c>
      <c r="Q44" t="s">
        <v>120</v>
      </c>
      <c r="AA44">
        <v>17</v>
      </c>
      <c r="AF44" t="s">
        <v>599</v>
      </c>
      <c r="AG44" t="s">
        <v>56</v>
      </c>
      <c r="AH44" t="s">
        <v>57</v>
      </c>
      <c r="AM44" t="s">
        <v>352</v>
      </c>
      <c r="AN44" t="s">
        <v>343</v>
      </c>
    </row>
    <row r="45" spans="1:40" x14ac:dyDescent="0.2">
      <c r="A45" t="s">
        <v>176</v>
      </c>
      <c r="B45" s="1" t="str">
        <f>VLOOKUP(Table1[[#This Row],[Organization]],Table3[],2)</f>
        <v>World Health Organization</v>
      </c>
      <c r="C45" t="s">
        <v>26</v>
      </c>
      <c r="E45" s="1" t="e">
        <f>VLOOKUP(Table1[[#This Row],[Implementing_Partner]],Table2[],3)</f>
        <v>#N/A</v>
      </c>
      <c r="H45" t="s">
        <v>343</v>
      </c>
      <c r="I45" t="s">
        <v>186</v>
      </c>
      <c r="J45" t="s">
        <v>186</v>
      </c>
      <c r="K45" t="s">
        <v>407</v>
      </c>
      <c r="L45" t="s">
        <v>409</v>
      </c>
      <c r="N45" t="s">
        <v>84</v>
      </c>
      <c r="O45">
        <v>1</v>
      </c>
      <c r="AF45" t="s">
        <v>599</v>
      </c>
      <c r="AG45" t="s">
        <v>56</v>
      </c>
      <c r="AH45" t="s">
        <v>57</v>
      </c>
      <c r="AJ45" t="s">
        <v>444</v>
      </c>
      <c r="AK45" t="s">
        <v>258</v>
      </c>
      <c r="AM45" t="s">
        <v>352</v>
      </c>
      <c r="AN45" t="s">
        <v>343</v>
      </c>
    </row>
    <row r="46" spans="1:40" x14ac:dyDescent="0.2">
      <c r="A46" t="s">
        <v>176</v>
      </c>
      <c r="B46" s="1" t="str">
        <f>VLOOKUP(Table1[[#This Row],[Organization]],Table3[],2)</f>
        <v>World Health Organization</v>
      </c>
      <c r="C46" t="s">
        <v>26</v>
      </c>
      <c r="E46" s="1" t="e">
        <f>VLOOKUP(Table1[[#This Row],[Implementing_Partner]],Table2[],3)</f>
        <v>#N/A</v>
      </c>
      <c r="H46" t="s">
        <v>343</v>
      </c>
      <c r="I46" t="s">
        <v>186</v>
      </c>
      <c r="J46" t="s">
        <v>186</v>
      </c>
      <c r="K46" t="s">
        <v>407</v>
      </c>
      <c r="L46" t="s">
        <v>409</v>
      </c>
      <c r="N46" t="s">
        <v>84</v>
      </c>
      <c r="O46">
        <v>1</v>
      </c>
      <c r="AF46" t="s">
        <v>599</v>
      </c>
      <c r="AG46" t="s">
        <v>56</v>
      </c>
      <c r="AH46" t="s">
        <v>57</v>
      </c>
      <c r="AJ46" t="s">
        <v>444</v>
      </c>
      <c r="AK46" t="s">
        <v>258</v>
      </c>
      <c r="AM46" t="s">
        <v>352</v>
      </c>
      <c r="AN46" t="s">
        <v>343</v>
      </c>
    </row>
    <row r="47" spans="1:40" x14ac:dyDescent="0.2">
      <c r="A47" t="s">
        <v>176</v>
      </c>
      <c r="B47" s="1" t="str">
        <f>VLOOKUP(Table1[[#This Row],[Organization]],Table3[],2)</f>
        <v>World Health Organization</v>
      </c>
      <c r="C47" t="s">
        <v>26</v>
      </c>
      <c r="E47" s="1" t="e">
        <f>VLOOKUP(Table1[[#This Row],[Implementing_Partner]],Table2[],3)</f>
        <v>#N/A</v>
      </c>
      <c r="H47" t="s">
        <v>343</v>
      </c>
      <c r="I47" t="s">
        <v>186</v>
      </c>
      <c r="J47" t="s">
        <v>186</v>
      </c>
      <c r="K47" t="s">
        <v>407</v>
      </c>
      <c r="L47" t="s">
        <v>409</v>
      </c>
      <c r="N47" t="s">
        <v>84</v>
      </c>
      <c r="O47">
        <v>1</v>
      </c>
      <c r="AF47" t="s">
        <v>599</v>
      </c>
      <c r="AG47" t="s">
        <v>56</v>
      </c>
      <c r="AH47" t="s">
        <v>57</v>
      </c>
      <c r="AJ47" t="s">
        <v>444</v>
      </c>
      <c r="AK47" t="s">
        <v>258</v>
      </c>
      <c r="AM47" t="s">
        <v>352</v>
      </c>
      <c r="AN47" t="s">
        <v>343</v>
      </c>
    </row>
    <row r="48" spans="1:40" x14ac:dyDescent="0.2">
      <c r="A48" t="s">
        <v>176</v>
      </c>
      <c r="B48" s="1" t="str">
        <f>VLOOKUP(Table1[[#This Row],[Organization]],Table3[],2)</f>
        <v>World Health Organization</v>
      </c>
      <c r="C48" t="s">
        <v>26</v>
      </c>
      <c r="E48" s="1" t="e">
        <f>VLOOKUP(Table1[[#This Row],[Implementing_Partner]],Table2[],3)</f>
        <v>#N/A</v>
      </c>
      <c r="H48" t="s">
        <v>343</v>
      </c>
      <c r="I48" t="s">
        <v>186</v>
      </c>
      <c r="J48" t="s">
        <v>186</v>
      </c>
      <c r="K48" t="s">
        <v>407</v>
      </c>
      <c r="L48" t="s">
        <v>409</v>
      </c>
      <c r="N48" t="s">
        <v>84</v>
      </c>
      <c r="O48">
        <v>1</v>
      </c>
      <c r="AF48" t="s">
        <v>599</v>
      </c>
      <c r="AG48" t="s">
        <v>56</v>
      </c>
      <c r="AH48" t="s">
        <v>57</v>
      </c>
      <c r="AJ48" t="s">
        <v>444</v>
      </c>
      <c r="AK48" t="s">
        <v>258</v>
      </c>
      <c r="AM48" t="s">
        <v>352</v>
      </c>
      <c r="AN48" t="s">
        <v>343</v>
      </c>
    </row>
    <row r="49" spans="1:40" x14ac:dyDescent="0.2">
      <c r="A49" t="s">
        <v>176</v>
      </c>
      <c r="B49" s="1" t="str">
        <f>VLOOKUP(Table1[[#This Row],[Organization]],Table3[],2)</f>
        <v>World Health Organization</v>
      </c>
      <c r="C49" t="s">
        <v>26</v>
      </c>
      <c r="E49" s="1" t="e">
        <f>VLOOKUP(Table1[[#This Row],[Implementing_Partner]],Table2[],3)</f>
        <v>#N/A</v>
      </c>
      <c r="H49" t="s">
        <v>343</v>
      </c>
      <c r="I49" t="s">
        <v>186</v>
      </c>
      <c r="J49" t="s">
        <v>186</v>
      </c>
      <c r="K49" t="s">
        <v>407</v>
      </c>
      <c r="L49" t="s">
        <v>409</v>
      </c>
      <c r="N49" t="s">
        <v>84</v>
      </c>
      <c r="O49">
        <v>1</v>
      </c>
      <c r="AF49" t="s">
        <v>599</v>
      </c>
      <c r="AG49" t="s">
        <v>56</v>
      </c>
      <c r="AH49" t="s">
        <v>57</v>
      </c>
      <c r="AJ49" t="s">
        <v>444</v>
      </c>
      <c r="AK49" t="s">
        <v>258</v>
      </c>
      <c r="AM49" t="s">
        <v>352</v>
      </c>
      <c r="AN49" t="s">
        <v>343</v>
      </c>
    </row>
    <row r="50" spans="1:40" x14ac:dyDescent="0.2">
      <c r="A50" t="s">
        <v>176</v>
      </c>
      <c r="B50" s="1" t="str">
        <f>VLOOKUP(Table1[[#This Row],[Organization]],Table3[],2)</f>
        <v>World Health Organization</v>
      </c>
      <c r="C50" t="s">
        <v>26</v>
      </c>
      <c r="E50" s="1" t="e">
        <f>VLOOKUP(Table1[[#This Row],[Implementing_Partner]],Table2[],3)</f>
        <v>#N/A</v>
      </c>
      <c r="H50" t="s">
        <v>343</v>
      </c>
      <c r="I50" t="s">
        <v>186</v>
      </c>
      <c r="J50" t="s">
        <v>186</v>
      </c>
      <c r="K50" t="s">
        <v>407</v>
      </c>
      <c r="L50" t="s">
        <v>409</v>
      </c>
      <c r="N50" t="s">
        <v>84</v>
      </c>
      <c r="O50">
        <v>1</v>
      </c>
      <c r="AF50" t="s">
        <v>599</v>
      </c>
      <c r="AG50" t="s">
        <v>56</v>
      </c>
      <c r="AH50" t="s">
        <v>57</v>
      </c>
      <c r="AJ50" t="s">
        <v>444</v>
      </c>
      <c r="AK50" t="s">
        <v>258</v>
      </c>
      <c r="AM50" t="s">
        <v>352</v>
      </c>
      <c r="AN50" t="s">
        <v>343</v>
      </c>
    </row>
    <row r="51" spans="1:40" x14ac:dyDescent="0.2">
      <c r="A51" t="s">
        <v>137</v>
      </c>
      <c r="B51" s="1" t="str">
        <f>VLOOKUP(Table1[[#This Row],[Organization]],Table3[],2)</f>
        <v>International Organization for Migration</v>
      </c>
      <c r="C51" t="s">
        <v>26</v>
      </c>
      <c r="E51" s="1" t="e">
        <f>VLOOKUP(Table1[[#This Row],[Implementing_Partner]],Table2[],3)</f>
        <v>#N/A</v>
      </c>
      <c r="H51" t="s">
        <v>343</v>
      </c>
      <c r="I51" t="s">
        <v>276</v>
      </c>
      <c r="J51" t="s">
        <v>276</v>
      </c>
      <c r="K51" t="s">
        <v>277</v>
      </c>
      <c r="L51" t="s">
        <v>278</v>
      </c>
      <c r="N51" t="s">
        <v>28</v>
      </c>
      <c r="O51">
        <v>309</v>
      </c>
      <c r="P51" t="s">
        <v>528</v>
      </c>
      <c r="T51">
        <v>0</v>
      </c>
      <c r="U51">
        <v>0</v>
      </c>
      <c r="V51">
        <v>0</v>
      </c>
      <c r="W51">
        <v>194</v>
      </c>
      <c r="X51">
        <v>115</v>
      </c>
      <c r="Y51">
        <v>309</v>
      </c>
      <c r="Z51">
        <v>306</v>
      </c>
      <c r="AA51">
        <v>3</v>
      </c>
      <c r="AB51">
        <v>14</v>
      </c>
      <c r="AC51">
        <v>3</v>
      </c>
      <c r="AD51">
        <v>292</v>
      </c>
      <c r="AE51">
        <v>0</v>
      </c>
      <c r="AF51" t="s">
        <v>599</v>
      </c>
      <c r="AG51" t="s">
        <v>56</v>
      </c>
      <c r="AH51" t="s">
        <v>66</v>
      </c>
      <c r="AJ51" t="s">
        <v>90</v>
      </c>
      <c r="AM51" t="s">
        <v>352</v>
      </c>
      <c r="AN51" t="s">
        <v>344</v>
      </c>
    </row>
    <row r="52" spans="1:40" x14ac:dyDescent="0.2">
      <c r="A52" t="s">
        <v>137</v>
      </c>
      <c r="B52" s="1" t="str">
        <f>VLOOKUP(Table1[[#This Row],[Organization]],Table3[],2)</f>
        <v>International Organization for Migration</v>
      </c>
      <c r="C52" t="s">
        <v>26</v>
      </c>
      <c r="E52" s="1" t="e">
        <f>VLOOKUP(Table1[[#This Row],[Implementing_Partner]],Table2[],3)</f>
        <v>#N/A</v>
      </c>
      <c r="H52" t="s">
        <v>343</v>
      </c>
      <c r="I52" t="s">
        <v>276</v>
      </c>
      <c r="J52" t="s">
        <v>276</v>
      </c>
      <c r="K52" t="s">
        <v>277</v>
      </c>
      <c r="L52" t="s">
        <v>278</v>
      </c>
      <c r="N52" t="s">
        <v>28</v>
      </c>
      <c r="O52">
        <v>297</v>
      </c>
      <c r="P52" t="s">
        <v>528</v>
      </c>
      <c r="T52">
        <v>0</v>
      </c>
      <c r="U52">
        <v>0</v>
      </c>
      <c r="V52">
        <v>0</v>
      </c>
      <c r="W52">
        <v>187</v>
      </c>
      <c r="X52">
        <v>110</v>
      </c>
      <c r="Y52">
        <v>297</v>
      </c>
      <c r="Z52">
        <v>260</v>
      </c>
      <c r="AA52">
        <v>37</v>
      </c>
      <c r="AB52">
        <v>20</v>
      </c>
      <c r="AC52">
        <v>6</v>
      </c>
      <c r="AD52">
        <v>240</v>
      </c>
      <c r="AE52">
        <v>31</v>
      </c>
      <c r="AF52" t="s">
        <v>599</v>
      </c>
      <c r="AG52" t="s">
        <v>56</v>
      </c>
      <c r="AH52" t="s">
        <v>66</v>
      </c>
      <c r="AJ52" t="s">
        <v>90</v>
      </c>
      <c r="AM52" t="s">
        <v>352</v>
      </c>
      <c r="AN52" t="s">
        <v>344</v>
      </c>
    </row>
    <row r="53" spans="1:40" x14ac:dyDescent="0.2">
      <c r="A53" t="s">
        <v>137</v>
      </c>
      <c r="B53" s="1" t="str">
        <f>VLOOKUP(Table1[[#This Row],[Organization]],Table3[],2)</f>
        <v>International Organization for Migration</v>
      </c>
      <c r="C53" t="s">
        <v>26</v>
      </c>
      <c r="E53" s="1" t="e">
        <f>VLOOKUP(Table1[[#This Row],[Implementing_Partner]],Table2[],3)</f>
        <v>#N/A</v>
      </c>
      <c r="H53" t="s">
        <v>344</v>
      </c>
      <c r="I53" t="s">
        <v>276</v>
      </c>
      <c r="J53" t="s">
        <v>276</v>
      </c>
      <c r="K53" t="s">
        <v>277</v>
      </c>
      <c r="L53" t="s">
        <v>278</v>
      </c>
      <c r="N53" t="s">
        <v>28</v>
      </c>
      <c r="O53">
        <v>87</v>
      </c>
      <c r="P53" t="s">
        <v>73</v>
      </c>
      <c r="T53">
        <v>0</v>
      </c>
      <c r="U53">
        <v>0</v>
      </c>
      <c r="V53">
        <v>0</v>
      </c>
      <c r="W53">
        <v>55</v>
      </c>
      <c r="X53">
        <v>32</v>
      </c>
      <c r="Y53">
        <v>87</v>
      </c>
      <c r="Z53">
        <v>87</v>
      </c>
      <c r="AA53">
        <v>0</v>
      </c>
      <c r="AB53">
        <v>3</v>
      </c>
      <c r="AC53">
        <v>0</v>
      </c>
      <c r="AD53">
        <v>84</v>
      </c>
      <c r="AE53">
        <v>0</v>
      </c>
      <c r="AF53" t="s">
        <v>599</v>
      </c>
      <c r="AG53" t="s">
        <v>56</v>
      </c>
      <c r="AH53" t="s">
        <v>57</v>
      </c>
      <c r="AJ53" t="s">
        <v>86</v>
      </c>
      <c r="AM53" t="s">
        <v>352</v>
      </c>
      <c r="AN53" t="s">
        <v>344</v>
      </c>
    </row>
    <row r="54" spans="1:40" x14ac:dyDescent="0.2">
      <c r="A54" t="s">
        <v>176</v>
      </c>
      <c r="B54" s="1" t="str">
        <f>VLOOKUP(Table1[[#This Row],[Organization]],Table3[],2)</f>
        <v>World Health Organization</v>
      </c>
      <c r="C54" t="s">
        <v>26</v>
      </c>
      <c r="E54" s="1" t="e">
        <f>VLOOKUP(Table1[[#This Row],[Implementing_Partner]],Table2[],3)</f>
        <v>#N/A</v>
      </c>
      <c r="H54" t="s">
        <v>343</v>
      </c>
      <c r="I54" t="s">
        <v>186</v>
      </c>
      <c r="J54" t="s">
        <v>186</v>
      </c>
      <c r="K54" t="s">
        <v>407</v>
      </c>
      <c r="L54" t="s">
        <v>409</v>
      </c>
      <c r="N54" t="s">
        <v>84</v>
      </c>
      <c r="O54">
        <v>1</v>
      </c>
      <c r="AF54" t="s">
        <v>600</v>
      </c>
      <c r="AG54" t="s">
        <v>67</v>
      </c>
      <c r="AH54" t="s">
        <v>67</v>
      </c>
      <c r="AJ54" t="s">
        <v>413</v>
      </c>
      <c r="AK54" t="s">
        <v>262</v>
      </c>
      <c r="AM54" t="s">
        <v>352</v>
      </c>
      <c r="AN54" t="s">
        <v>343</v>
      </c>
    </row>
    <row r="55" spans="1:40" x14ac:dyDescent="0.2">
      <c r="A55" t="s">
        <v>176</v>
      </c>
      <c r="B55" s="1" t="str">
        <f>VLOOKUP(Table1[[#This Row],[Organization]],Table3[],2)</f>
        <v>World Health Organization</v>
      </c>
      <c r="C55" t="s">
        <v>26</v>
      </c>
      <c r="E55" s="1" t="e">
        <f>VLOOKUP(Table1[[#This Row],[Implementing_Partner]],Table2[],3)</f>
        <v>#N/A</v>
      </c>
      <c r="H55" t="s">
        <v>343</v>
      </c>
      <c r="I55" t="s">
        <v>186</v>
      </c>
      <c r="J55" t="s">
        <v>186</v>
      </c>
      <c r="K55" t="s">
        <v>407</v>
      </c>
      <c r="L55" t="s">
        <v>409</v>
      </c>
      <c r="N55" t="s">
        <v>84</v>
      </c>
      <c r="O55">
        <v>1</v>
      </c>
      <c r="AF55" t="s">
        <v>600</v>
      </c>
      <c r="AG55" t="s">
        <v>67</v>
      </c>
      <c r="AH55" t="s">
        <v>67</v>
      </c>
      <c r="AJ55" t="s">
        <v>413</v>
      </c>
      <c r="AK55" t="s">
        <v>262</v>
      </c>
      <c r="AM55" t="s">
        <v>352</v>
      </c>
      <c r="AN55" t="s">
        <v>343</v>
      </c>
    </row>
    <row r="56" spans="1:40" x14ac:dyDescent="0.2">
      <c r="A56" t="s">
        <v>176</v>
      </c>
      <c r="B56" s="1" t="str">
        <f>VLOOKUP(Table1[[#This Row],[Organization]],Table3[],2)</f>
        <v>World Health Organization</v>
      </c>
      <c r="C56" t="s">
        <v>26</v>
      </c>
      <c r="E56" s="1" t="e">
        <f>VLOOKUP(Table1[[#This Row],[Implementing_Partner]],Table2[],3)</f>
        <v>#N/A</v>
      </c>
      <c r="G56" t="s">
        <v>396</v>
      </c>
      <c r="H56" t="s">
        <v>343</v>
      </c>
      <c r="I56" t="s">
        <v>186</v>
      </c>
      <c r="J56" t="s">
        <v>186</v>
      </c>
      <c r="K56" t="s">
        <v>187</v>
      </c>
      <c r="L56" t="s">
        <v>410</v>
      </c>
      <c r="N56" t="s">
        <v>192</v>
      </c>
      <c r="O56">
        <v>345</v>
      </c>
      <c r="P56" t="s">
        <v>190</v>
      </c>
      <c r="Q56" t="s">
        <v>29</v>
      </c>
      <c r="Y56">
        <v>345</v>
      </c>
      <c r="AF56" t="s">
        <v>600</v>
      </c>
      <c r="AG56" t="s">
        <v>67</v>
      </c>
      <c r="AH56" t="s">
        <v>67</v>
      </c>
      <c r="AI56" t="s">
        <v>253</v>
      </c>
      <c r="AM56" t="s">
        <v>352</v>
      </c>
      <c r="AN56" t="s">
        <v>343</v>
      </c>
    </row>
    <row r="57" spans="1:40" x14ac:dyDescent="0.2">
      <c r="A57" t="s">
        <v>176</v>
      </c>
      <c r="B57" s="1" t="str">
        <f>VLOOKUP(Table1[[#This Row],[Organization]],Table3[],2)</f>
        <v>World Health Organization</v>
      </c>
      <c r="C57" t="s">
        <v>26</v>
      </c>
      <c r="E57" s="1" t="e">
        <f>VLOOKUP(Table1[[#This Row],[Implementing_Partner]],Table2[],3)</f>
        <v>#N/A</v>
      </c>
      <c r="H57" t="s">
        <v>343</v>
      </c>
      <c r="I57" t="s">
        <v>186</v>
      </c>
      <c r="J57" t="s">
        <v>186</v>
      </c>
      <c r="K57" t="s">
        <v>407</v>
      </c>
      <c r="L57" t="s">
        <v>409</v>
      </c>
      <c r="N57" t="s">
        <v>84</v>
      </c>
      <c r="O57">
        <v>1</v>
      </c>
      <c r="AF57" t="s">
        <v>600</v>
      </c>
      <c r="AG57" t="s">
        <v>67</v>
      </c>
      <c r="AH57" t="s">
        <v>67</v>
      </c>
      <c r="AJ57" t="s">
        <v>413</v>
      </c>
      <c r="AK57" t="s">
        <v>262</v>
      </c>
      <c r="AM57" t="s">
        <v>352</v>
      </c>
      <c r="AN57" t="s">
        <v>343</v>
      </c>
    </row>
    <row r="58" spans="1:40" x14ac:dyDescent="0.2">
      <c r="A58" t="s">
        <v>176</v>
      </c>
      <c r="B58" s="1" t="str">
        <f>VLOOKUP(Table1[[#This Row],[Organization]],Table3[],2)</f>
        <v>World Health Organization</v>
      </c>
      <c r="C58" t="s">
        <v>26</v>
      </c>
      <c r="E58" s="1" t="e">
        <f>VLOOKUP(Table1[[#This Row],[Implementing_Partner]],Table2[],3)</f>
        <v>#N/A</v>
      </c>
      <c r="G58" t="s">
        <v>396</v>
      </c>
      <c r="H58" t="s">
        <v>343</v>
      </c>
      <c r="I58" t="s">
        <v>186</v>
      </c>
      <c r="J58" t="s">
        <v>186</v>
      </c>
      <c r="K58" t="s">
        <v>407</v>
      </c>
      <c r="L58" t="s">
        <v>409</v>
      </c>
      <c r="N58" t="s">
        <v>84</v>
      </c>
      <c r="O58">
        <v>1</v>
      </c>
      <c r="AF58" t="s">
        <v>600</v>
      </c>
      <c r="AG58" t="s">
        <v>67</v>
      </c>
      <c r="AH58" t="s">
        <v>67</v>
      </c>
      <c r="AI58" t="s">
        <v>253</v>
      </c>
      <c r="AJ58" t="s">
        <v>463</v>
      </c>
      <c r="AK58" t="s">
        <v>262</v>
      </c>
      <c r="AM58" t="s">
        <v>352</v>
      </c>
      <c r="AN58" t="s">
        <v>343</v>
      </c>
    </row>
    <row r="59" spans="1:40" x14ac:dyDescent="0.2">
      <c r="A59" t="s">
        <v>176</v>
      </c>
      <c r="B59" s="1" t="str">
        <f>VLOOKUP(Table1[[#This Row],[Organization]],Table3[],2)</f>
        <v>World Health Organization</v>
      </c>
      <c r="C59" t="s">
        <v>26</v>
      </c>
      <c r="E59" s="1" t="e">
        <f>VLOOKUP(Table1[[#This Row],[Implementing_Partner]],Table2[],3)</f>
        <v>#N/A</v>
      </c>
      <c r="H59" t="s">
        <v>343</v>
      </c>
      <c r="I59" t="s">
        <v>186</v>
      </c>
      <c r="J59" t="s">
        <v>186</v>
      </c>
      <c r="K59" t="s">
        <v>407</v>
      </c>
      <c r="L59" t="s">
        <v>409</v>
      </c>
      <c r="N59" t="s">
        <v>84</v>
      </c>
      <c r="O59">
        <v>1</v>
      </c>
      <c r="AF59" t="s">
        <v>600</v>
      </c>
      <c r="AG59" t="s">
        <v>67</v>
      </c>
      <c r="AH59" t="s">
        <v>67</v>
      </c>
      <c r="AJ59" t="s">
        <v>413</v>
      </c>
      <c r="AK59" t="s">
        <v>262</v>
      </c>
      <c r="AM59" t="s">
        <v>352</v>
      </c>
      <c r="AN59" t="s">
        <v>343</v>
      </c>
    </row>
    <row r="60" spans="1:40" x14ac:dyDescent="0.2">
      <c r="A60" t="s">
        <v>176</v>
      </c>
      <c r="B60" s="1" t="str">
        <f>VLOOKUP(Table1[[#This Row],[Organization]],Table3[],2)</f>
        <v>World Health Organization</v>
      </c>
      <c r="C60" t="s">
        <v>26</v>
      </c>
      <c r="E60" s="1" t="e">
        <f>VLOOKUP(Table1[[#This Row],[Implementing_Partner]],Table2[],3)</f>
        <v>#N/A</v>
      </c>
      <c r="G60" t="s">
        <v>396</v>
      </c>
      <c r="H60" t="s">
        <v>343</v>
      </c>
      <c r="I60" t="s">
        <v>186</v>
      </c>
      <c r="J60" t="s">
        <v>186</v>
      </c>
      <c r="K60" t="s">
        <v>407</v>
      </c>
      <c r="L60" t="s">
        <v>409</v>
      </c>
      <c r="N60" t="s">
        <v>84</v>
      </c>
      <c r="O60">
        <v>1</v>
      </c>
      <c r="P60" t="s">
        <v>190</v>
      </c>
      <c r="Q60" t="s">
        <v>29</v>
      </c>
      <c r="AF60" t="s">
        <v>600</v>
      </c>
      <c r="AG60" t="s">
        <v>67</v>
      </c>
      <c r="AH60" t="s">
        <v>67</v>
      </c>
      <c r="AI60" t="s">
        <v>253</v>
      </c>
      <c r="AJ60" t="s">
        <v>254</v>
      </c>
      <c r="AK60" t="s">
        <v>262</v>
      </c>
      <c r="AM60" t="s">
        <v>352</v>
      </c>
      <c r="AN60" t="s">
        <v>343</v>
      </c>
    </row>
    <row r="61" spans="1:40" x14ac:dyDescent="0.2">
      <c r="A61" t="s">
        <v>176</v>
      </c>
      <c r="B61" s="1" t="str">
        <f>VLOOKUP(Table1[[#This Row],[Organization]],Table3[],2)</f>
        <v>World Health Organization</v>
      </c>
      <c r="C61" t="s">
        <v>26</v>
      </c>
      <c r="E61" s="1" t="e">
        <f>VLOOKUP(Table1[[#This Row],[Implementing_Partner]],Table2[],3)</f>
        <v>#N/A</v>
      </c>
      <c r="H61" t="s">
        <v>343</v>
      </c>
      <c r="I61" t="s">
        <v>186</v>
      </c>
      <c r="J61" t="s">
        <v>186</v>
      </c>
      <c r="K61" t="s">
        <v>407</v>
      </c>
      <c r="L61" t="s">
        <v>409</v>
      </c>
      <c r="N61" t="s">
        <v>84</v>
      </c>
      <c r="O61">
        <v>1</v>
      </c>
      <c r="AF61" t="s">
        <v>600</v>
      </c>
      <c r="AG61" t="s">
        <v>67</v>
      </c>
      <c r="AH61" t="s">
        <v>67</v>
      </c>
      <c r="AJ61" t="s">
        <v>413</v>
      </c>
      <c r="AK61" t="s">
        <v>262</v>
      </c>
      <c r="AM61" t="s">
        <v>352</v>
      </c>
      <c r="AN61" t="s">
        <v>343</v>
      </c>
    </row>
    <row r="62" spans="1:40" x14ac:dyDescent="0.2">
      <c r="A62" t="s">
        <v>95</v>
      </c>
      <c r="B62" s="1" t="str">
        <f>VLOOKUP(Table1[[#This Row],[Organization]],Table3[],2)</f>
        <v>United Nations High Commissioner for Refugees</v>
      </c>
      <c r="C62" t="s">
        <v>26</v>
      </c>
      <c r="D62" t="s">
        <v>273</v>
      </c>
      <c r="E62" s="1" t="str">
        <f>VLOOKUP(Table1[[#This Row],[Implementing_Partner]],Table2[],3)</f>
        <v>LibAid</v>
      </c>
      <c r="F62" t="s">
        <v>27</v>
      </c>
      <c r="H62" t="s">
        <v>343</v>
      </c>
      <c r="I62" t="s">
        <v>276</v>
      </c>
      <c r="J62" t="s">
        <v>276</v>
      </c>
      <c r="K62" t="s">
        <v>277</v>
      </c>
      <c r="L62" t="s">
        <v>278</v>
      </c>
      <c r="N62" t="s">
        <v>28</v>
      </c>
      <c r="O62">
        <v>569</v>
      </c>
      <c r="P62" t="s">
        <v>73</v>
      </c>
      <c r="T62">
        <v>264</v>
      </c>
      <c r="U62">
        <v>223</v>
      </c>
      <c r="V62">
        <v>82</v>
      </c>
      <c r="W62">
        <v>0</v>
      </c>
      <c r="X62">
        <v>0</v>
      </c>
      <c r="Y62">
        <v>569</v>
      </c>
      <c r="Z62">
        <v>299</v>
      </c>
      <c r="AA62">
        <v>270</v>
      </c>
      <c r="AB62">
        <v>0</v>
      </c>
      <c r="AC62">
        <v>0</v>
      </c>
      <c r="AD62">
        <v>299</v>
      </c>
      <c r="AE62">
        <v>270</v>
      </c>
      <c r="AF62" t="s">
        <v>600</v>
      </c>
      <c r="AG62" t="s">
        <v>67</v>
      </c>
      <c r="AH62" t="s">
        <v>67</v>
      </c>
      <c r="AJ62" t="s">
        <v>91</v>
      </c>
      <c r="AM62" t="s">
        <v>352</v>
      </c>
      <c r="AN62" t="s">
        <v>344</v>
      </c>
    </row>
    <row r="63" spans="1:40" x14ac:dyDescent="0.2">
      <c r="A63" t="s">
        <v>174</v>
      </c>
      <c r="B63" s="1" t="str">
        <f>VLOOKUP(Table1[[#This Row],[Organization]],Table3[],2)</f>
        <v>Première Urgence Internationale</v>
      </c>
      <c r="C63" t="s">
        <v>102</v>
      </c>
      <c r="D63" t="s">
        <v>174</v>
      </c>
      <c r="E63" s="1" t="str">
        <f>VLOOKUP(Table1[[#This Row],[Implementing_Partner]],Table2[],3)</f>
        <v>Première Urgence Internationale</v>
      </c>
      <c r="F63" t="s">
        <v>102</v>
      </c>
      <c r="G63" t="s">
        <v>111</v>
      </c>
      <c r="H63" t="s">
        <v>343</v>
      </c>
      <c r="I63" t="s">
        <v>186</v>
      </c>
      <c r="J63" t="s">
        <v>186</v>
      </c>
      <c r="K63" t="s">
        <v>187</v>
      </c>
      <c r="L63" t="s">
        <v>410</v>
      </c>
      <c r="N63" t="s">
        <v>189</v>
      </c>
      <c r="O63">
        <v>45</v>
      </c>
      <c r="P63" t="s">
        <v>190</v>
      </c>
      <c r="Q63" t="s">
        <v>29</v>
      </c>
      <c r="Y63">
        <v>45</v>
      </c>
      <c r="Z63">
        <v>27</v>
      </c>
      <c r="AA63">
        <v>18</v>
      </c>
      <c r="AF63" t="s">
        <v>598</v>
      </c>
      <c r="AG63" t="s">
        <v>124</v>
      </c>
      <c r="AH63" t="s">
        <v>124</v>
      </c>
      <c r="AM63" t="s">
        <v>352</v>
      </c>
      <c r="AN63" t="s">
        <v>343</v>
      </c>
    </row>
    <row r="64" spans="1:40" x14ac:dyDescent="0.2">
      <c r="A64" t="s">
        <v>174</v>
      </c>
      <c r="B64" s="1" t="str">
        <f>VLOOKUP(Table1[[#This Row],[Organization]],Table3[],2)</f>
        <v>Première Urgence Internationale</v>
      </c>
      <c r="C64" t="s">
        <v>102</v>
      </c>
      <c r="D64" t="s">
        <v>174</v>
      </c>
      <c r="E64" s="1" t="str">
        <f>VLOOKUP(Table1[[#This Row],[Implementing_Partner]],Table2[],3)</f>
        <v>Première Urgence Internationale</v>
      </c>
      <c r="F64" t="s">
        <v>102</v>
      </c>
      <c r="G64" t="s">
        <v>111</v>
      </c>
      <c r="H64" t="s">
        <v>343</v>
      </c>
      <c r="I64" t="s">
        <v>186</v>
      </c>
      <c r="J64" t="s">
        <v>186</v>
      </c>
      <c r="K64" t="s">
        <v>187</v>
      </c>
      <c r="L64" t="s">
        <v>410</v>
      </c>
      <c r="N64" t="s">
        <v>189</v>
      </c>
      <c r="O64">
        <v>46</v>
      </c>
      <c r="P64" t="s">
        <v>190</v>
      </c>
      <c r="Q64" t="s">
        <v>29</v>
      </c>
      <c r="Y64">
        <v>46</v>
      </c>
      <c r="Z64">
        <v>15</v>
      </c>
      <c r="AA64">
        <v>31</v>
      </c>
      <c r="AF64" t="s">
        <v>598</v>
      </c>
      <c r="AG64" t="s">
        <v>124</v>
      </c>
      <c r="AH64" t="s">
        <v>124</v>
      </c>
      <c r="AM64" t="s">
        <v>352</v>
      </c>
      <c r="AN64" t="s">
        <v>343</v>
      </c>
    </row>
    <row r="65" spans="1:40" x14ac:dyDescent="0.2">
      <c r="A65" t="s">
        <v>174</v>
      </c>
      <c r="B65" s="1" t="str">
        <f>VLOOKUP(Table1[[#This Row],[Organization]],Table3[],2)</f>
        <v>Première Urgence Internationale</v>
      </c>
      <c r="C65" t="s">
        <v>102</v>
      </c>
      <c r="D65" t="s">
        <v>174</v>
      </c>
      <c r="E65" s="1" t="str">
        <f>VLOOKUP(Table1[[#This Row],[Implementing_Partner]],Table2[],3)</f>
        <v>Première Urgence Internationale</v>
      </c>
      <c r="F65" t="s">
        <v>102</v>
      </c>
      <c r="G65" t="s">
        <v>111</v>
      </c>
      <c r="H65" t="s">
        <v>343</v>
      </c>
      <c r="I65" t="s">
        <v>186</v>
      </c>
      <c r="J65" t="s">
        <v>186</v>
      </c>
      <c r="K65" t="s">
        <v>187</v>
      </c>
      <c r="L65" t="s">
        <v>410</v>
      </c>
      <c r="N65" t="s">
        <v>192</v>
      </c>
      <c r="O65">
        <v>1</v>
      </c>
      <c r="P65" t="s">
        <v>190</v>
      </c>
      <c r="Q65" t="s">
        <v>29</v>
      </c>
      <c r="Y65">
        <v>1</v>
      </c>
      <c r="AA65">
        <v>1</v>
      </c>
      <c r="AF65" t="s">
        <v>598</v>
      </c>
      <c r="AG65" t="s">
        <v>124</v>
      </c>
      <c r="AH65" t="s">
        <v>124</v>
      </c>
      <c r="AI65" t="s">
        <v>225</v>
      </c>
      <c r="AM65" t="s">
        <v>352</v>
      </c>
      <c r="AN65" t="s">
        <v>343</v>
      </c>
    </row>
    <row r="66" spans="1:40" x14ac:dyDescent="0.2">
      <c r="A66" t="s">
        <v>174</v>
      </c>
      <c r="B66" s="1" t="str">
        <f>VLOOKUP(Table1[[#This Row],[Organization]],Table3[],2)</f>
        <v>Première Urgence Internationale</v>
      </c>
      <c r="C66" t="s">
        <v>102</v>
      </c>
      <c r="D66" t="s">
        <v>174</v>
      </c>
      <c r="E66" s="1" t="str">
        <f>VLOOKUP(Table1[[#This Row],[Implementing_Partner]],Table2[],3)</f>
        <v>Première Urgence Internationale</v>
      </c>
      <c r="F66" t="s">
        <v>102</v>
      </c>
      <c r="G66" t="s">
        <v>111</v>
      </c>
      <c r="H66" t="s">
        <v>343</v>
      </c>
      <c r="I66" t="s">
        <v>186</v>
      </c>
      <c r="J66" t="s">
        <v>186</v>
      </c>
      <c r="K66" t="s">
        <v>187</v>
      </c>
      <c r="L66" t="s">
        <v>410</v>
      </c>
      <c r="N66" t="s">
        <v>191</v>
      </c>
      <c r="O66">
        <v>1</v>
      </c>
      <c r="P66" t="s">
        <v>190</v>
      </c>
      <c r="Q66" t="s">
        <v>29</v>
      </c>
      <c r="Y66">
        <v>1</v>
      </c>
      <c r="AA66">
        <v>1</v>
      </c>
      <c r="AF66" t="s">
        <v>598</v>
      </c>
      <c r="AG66" t="s">
        <v>124</v>
      </c>
      <c r="AH66" t="s">
        <v>124</v>
      </c>
      <c r="AI66" t="s">
        <v>226</v>
      </c>
      <c r="AM66" t="s">
        <v>352</v>
      </c>
      <c r="AN66" t="s">
        <v>343</v>
      </c>
    </row>
    <row r="67" spans="1:40" x14ac:dyDescent="0.2">
      <c r="A67" t="s">
        <v>174</v>
      </c>
      <c r="B67" s="1" t="str">
        <f>VLOOKUP(Table1[[#This Row],[Organization]],Table3[],2)</f>
        <v>Première Urgence Internationale</v>
      </c>
      <c r="C67" t="s">
        <v>102</v>
      </c>
      <c r="D67" t="s">
        <v>174</v>
      </c>
      <c r="E67" s="1" t="str">
        <f>VLOOKUP(Table1[[#This Row],[Implementing_Partner]],Table2[],3)</f>
        <v>Première Urgence Internationale</v>
      </c>
      <c r="F67" t="s">
        <v>102</v>
      </c>
      <c r="G67" t="s">
        <v>111</v>
      </c>
      <c r="H67" t="s">
        <v>343</v>
      </c>
      <c r="I67" t="s">
        <v>186</v>
      </c>
      <c r="J67" t="s">
        <v>186</v>
      </c>
      <c r="K67" t="s">
        <v>187</v>
      </c>
      <c r="L67" t="s">
        <v>410</v>
      </c>
      <c r="N67" t="s">
        <v>189</v>
      </c>
      <c r="O67">
        <v>82</v>
      </c>
      <c r="P67" t="s">
        <v>190</v>
      </c>
      <c r="Q67" t="s">
        <v>29</v>
      </c>
      <c r="Y67">
        <v>82</v>
      </c>
      <c r="Z67">
        <v>12</v>
      </c>
      <c r="AA67">
        <v>70</v>
      </c>
      <c r="AF67" t="s">
        <v>598</v>
      </c>
      <c r="AG67" t="s">
        <v>124</v>
      </c>
      <c r="AH67" t="s">
        <v>124</v>
      </c>
      <c r="AM67" t="s">
        <v>352</v>
      </c>
      <c r="AN67" t="s">
        <v>343</v>
      </c>
    </row>
    <row r="68" spans="1:40" x14ac:dyDescent="0.2">
      <c r="A68" t="s">
        <v>174</v>
      </c>
      <c r="B68" s="1" t="str">
        <f>VLOOKUP(Table1[[#This Row],[Organization]],Table3[],2)</f>
        <v>Première Urgence Internationale</v>
      </c>
      <c r="C68" t="s">
        <v>102</v>
      </c>
      <c r="D68" t="s">
        <v>174</v>
      </c>
      <c r="E68" s="1" t="str">
        <f>VLOOKUP(Table1[[#This Row],[Implementing_Partner]],Table2[],3)</f>
        <v>Première Urgence Internationale</v>
      </c>
      <c r="F68" t="s">
        <v>102</v>
      </c>
      <c r="G68" t="s">
        <v>111</v>
      </c>
      <c r="H68" t="s">
        <v>343</v>
      </c>
      <c r="I68" t="s">
        <v>186</v>
      </c>
      <c r="J68" t="s">
        <v>186</v>
      </c>
      <c r="K68" t="s">
        <v>187</v>
      </c>
      <c r="L68" t="s">
        <v>410</v>
      </c>
      <c r="N68" t="s">
        <v>189</v>
      </c>
      <c r="O68">
        <v>43</v>
      </c>
      <c r="P68" t="s">
        <v>190</v>
      </c>
      <c r="Q68" t="s">
        <v>29</v>
      </c>
      <c r="Y68">
        <v>43</v>
      </c>
      <c r="Z68">
        <v>10</v>
      </c>
      <c r="AA68">
        <v>33</v>
      </c>
      <c r="AF68" t="s">
        <v>598</v>
      </c>
      <c r="AG68" t="s">
        <v>124</v>
      </c>
      <c r="AH68" t="s">
        <v>124</v>
      </c>
      <c r="AI68" t="s">
        <v>226</v>
      </c>
      <c r="AM68" t="s">
        <v>352</v>
      </c>
      <c r="AN68" t="s">
        <v>343</v>
      </c>
    </row>
    <row r="69" spans="1:40" x14ac:dyDescent="0.2">
      <c r="A69" t="s">
        <v>174</v>
      </c>
      <c r="B69" s="1" t="str">
        <f>VLOOKUP(Table1[[#This Row],[Organization]],Table3[],2)</f>
        <v>Première Urgence Internationale</v>
      </c>
      <c r="C69" t="s">
        <v>102</v>
      </c>
      <c r="D69" t="s">
        <v>174</v>
      </c>
      <c r="E69" s="1" t="str">
        <f>VLOOKUP(Table1[[#This Row],[Implementing_Partner]],Table2[],3)</f>
        <v>Première Urgence Internationale</v>
      </c>
      <c r="F69" t="s">
        <v>102</v>
      </c>
      <c r="G69" t="s">
        <v>111</v>
      </c>
      <c r="H69" t="s">
        <v>343</v>
      </c>
      <c r="I69" t="s">
        <v>186</v>
      </c>
      <c r="J69" t="s">
        <v>186</v>
      </c>
      <c r="K69" t="s">
        <v>187</v>
      </c>
      <c r="L69" t="s">
        <v>410</v>
      </c>
      <c r="N69" t="s">
        <v>189</v>
      </c>
      <c r="O69">
        <v>73</v>
      </c>
      <c r="P69" t="s">
        <v>190</v>
      </c>
      <c r="Q69" t="s">
        <v>29</v>
      </c>
      <c r="Y69">
        <v>73</v>
      </c>
      <c r="Z69">
        <v>28</v>
      </c>
      <c r="AA69">
        <v>45</v>
      </c>
      <c r="AF69" t="s">
        <v>598</v>
      </c>
      <c r="AG69" t="s">
        <v>124</v>
      </c>
      <c r="AH69" t="s">
        <v>124</v>
      </c>
      <c r="AI69" t="s">
        <v>225</v>
      </c>
      <c r="AM69" t="s">
        <v>352</v>
      </c>
      <c r="AN69" t="s">
        <v>343</v>
      </c>
    </row>
    <row r="70" spans="1:40" x14ac:dyDescent="0.2">
      <c r="A70" t="s">
        <v>174</v>
      </c>
      <c r="B70" s="1" t="str">
        <f>VLOOKUP(Table1[[#This Row],[Organization]],Table3[],2)</f>
        <v>Première Urgence Internationale</v>
      </c>
      <c r="C70" t="s">
        <v>102</v>
      </c>
      <c r="D70" t="s">
        <v>174</v>
      </c>
      <c r="E70" s="1" t="str">
        <f>VLOOKUP(Table1[[#This Row],[Implementing_Partner]],Table2[],3)</f>
        <v>Première Urgence Internationale</v>
      </c>
      <c r="F70" t="s">
        <v>102</v>
      </c>
      <c r="G70" t="s">
        <v>111</v>
      </c>
      <c r="H70" t="s">
        <v>343</v>
      </c>
      <c r="I70" t="s">
        <v>186</v>
      </c>
      <c r="J70" t="s">
        <v>186</v>
      </c>
      <c r="K70" t="s">
        <v>187</v>
      </c>
      <c r="L70" t="s">
        <v>410</v>
      </c>
      <c r="N70" t="s">
        <v>189</v>
      </c>
      <c r="O70">
        <v>47</v>
      </c>
      <c r="P70" t="s">
        <v>190</v>
      </c>
      <c r="Q70" t="s">
        <v>29</v>
      </c>
      <c r="Y70">
        <v>47</v>
      </c>
      <c r="Z70">
        <v>9</v>
      </c>
      <c r="AA70">
        <v>38</v>
      </c>
      <c r="AF70" t="s">
        <v>598</v>
      </c>
      <c r="AG70" t="s">
        <v>124</v>
      </c>
      <c r="AH70" t="s">
        <v>124</v>
      </c>
      <c r="AM70" t="s">
        <v>352</v>
      </c>
      <c r="AN70" t="s">
        <v>343</v>
      </c>
    </row>
    <row r="71" spans="1:40" x14ac:dyDescent="0.2">
      <c r="A71" t="s">
        <v>137</v>
      </c>
      <c r="B71" s="1" t="str">
        <f>VLOOKUP(Table1[[#This Row],[Organization]],Table3[],2)</f>
        <v>International Organization for Migration</v>
      </c>
      <c r="C71" t="s">
        <v>26</v>
      </c>
      <c r="E71" s="1" t="e">
        <f>VLOOKUP(Table1[[#This Row],[Implementing_Partner]],Table2[],3)</f>
        <v>#N/A</v>
      </c>
      <c r="G71" t="s">
        <v>145</v>
      </c>
      <c r="H71" t="s">
        <v>343</v>
      </c>
      <c r="I71" t="s">
        <v>186</v>
      </c>
      <c r="J71" t="s">
        <v>186</v>
      </c>
      <c r="K71" t="s">
        <v>187</v>
      </c>
      <c r="L71" t="s">
        <v>410</v>
      </c>
      <c r="N71" t="s">
        <v>189</v>
      </c>
      <c r="O71">
        <v>255</v>
      </c>
      <c r="P71" t="s">
        <v>190</v>
      </c>
      <c r="Q71" t="s">
        <v>29</v>
      </c>
      <c r="Y71">
        <v>255</v>
      </c>
      <c r="Z71">
        <v>254</v>
      </c>
      <c r="AA71">
        <v>1</v>
      </c>
      <c r="AF71" t="s">
        <v>598</v>
      </c>
      <c r="AG71" t="s">
        <v>124</v>
      </c>
      <c r="AH71" t="s">
        <v>124</v>
      </c>
      <c r="AK71" t="s">
        <v>70</v>
      </c>
      <c r="AM71" t="s">
        <v>352</v>
      </c>
      <c r="AN71" t="s">
        <v>343</v>
      </c>
    </row>
    <row r="72" spans="1:40" x14ac:dyDescent="0.2">
      <c r="A72" t="s">
        <v>174</v>
      </c>
      <c r="B72" s="1" t="str">
        <f>VLOOKUP(Table1[[#This Row],[Organization]],Table3[],2)</f>
        <v>Première Urgence Internationale</v>
      </c>
      <c r="C72" t="s">
        <v>102</v>
      </c>
      <c r="D72" t="s">
        <v>174</v>
      </c>
      <c r="E72" s="1" t="str">
        <f>VLOOKUP(Table1[[#This Row],[Implementing_Partner]],Table2[],3)</f>
        <v>Première Urgence Internationale</v>
      </c>
      <c r="F72" t="s">
        <v>102</v>
      </c>
      <c r="G72" t="s">
        <v>111</v>
      </c>
      <c r="H72" t="s">
        <v>343</v>
      </c>
      <c r="I72" t="s">
        <v>186</v>
      </c>
      <c r="J72" t="s">
        <v>186</v>
      </c>
      <c r="K72" t="s">
        <v>187</v>
      </c>
      <c r="L72" t="s">
        <v>410</v>
      </c>
      <c r="N72" t="s">
        <v>192</v>
      </c>
      <c r="O72">
        <v>1</v>
      </c>
      <c r="P72" t="s">
        <v>190</v>
      </c>
      <c r="Q72" t="s">
        <v>29</v>
      </c>
      <c r="Y72">
        <v>1</v>
      </c>
      <c r="Z72">
        <v>1</v>
      </c>
      <c r="AF72" t="s">
        <v>598</v>
      </c>
      <c r="AG72" t="s">
        <v>124</v>
      </c>
      <c r="AH72" t="s">
        <v>124</v>
      </c>
      <c r="AM72" t="s">
        <v>352</v>
      </c>
      <c r="AN72" t="s">
        <v>343</v>
      </c>
    </row>
    <row r="73" spans="1:40" x14ac:dyDescent="0.2">
      <c r="A73" t="s">
        <v>174</v>
      </c>
      <c r="B73" s="1" t="str">
        <f>VLOOKUP(Table1[[#This Row],[Organization]],Table3[],2)</f>
        <v>Première Urgence Internationale</v>
      </c>
      <c r="C73" t="s">
        <v>102</v>
      </c>
      <c r="D73" t="s">
        <v>174</v>
      </c>
      <c r="E73" s="1" t="str">
        <f>VLOOKUP(Table1[[#This Row],[Implementing_Partner]],Table2[],3)</f>
        <v>Première Urgence Internationale</v>
      </c>
      <c r="F73" t="s">
        <v>102</v>
      </c>
      <c r="G73" t="s">
        <v>111</v>
      </c>
      <c r="H73" t="s">
        <v>343</v>
      </c>
      <c r="I73" t="s">
        <v>186</v>
      </c>
      <c r="J73" t="s">
        <v>186</v>
      </c>
      <c r="K73" t="s">
        <v>187</v>
      </c>
      <c r="L73" t="s">
        <v>410</v>
      </c>
      <c r="N73" t="s">
        <v>191</v>
      </c>
      <c r="O73">
        <v>1</v>
      </c>
      <c r="P73" t="s">
        <v>190</v>
      </c>
      <c r="Q73" t="s">
        <v>29</v>
      </c>
      <c r="Y73">
        <v>1</v>
      </c>
      <c r="Z73">
        <v>1</v>
      </c>
      <c r="AF73" t="s">
        <v>598</v>
      </c>
      <c r="AG73" t="s">
        <v>124</v>
      </c>
      <c r="AH73" t="s">
        <v>124</v>
      </c>
      <c r="AM73" t="s">
        <v>352</v>
      </c>
      <c r="AN73" t="s">
        <v>343</v>
      </c>
    </row>
    <row r="74" spans="1:40" x14ac:dyDescent="0.2">
      <c r="A74" t="s">
        <v>174</v>
      </c>
      <c r="B74" s="1" t="str">
        <f>VLOOKUP(Table1[[#This Row],[Organization]],Table3[],2)</f>
        <v>Première Urgence Internationale</v>
      </c>
      <c r="C74" t="s">
        <v>102</v>
      </c>
      <c r="D74" t="s">
        <v>174</v>
      </c>
      <c r="E74" s="1" t="str">
        <f>VLOOKUP(Table1[[#This Row],[Implementing_Partner]],Table2[],3)</f>
        <v>Première Urgence Internationale</v>
      </c>
      <c r="F74" t="s">
        <v>102</v>
      </c>
      <c r="G74" t="s">
        <v>111</v>
      </c>
      <c r="H74" t="s">
        <v>343</v>
      </c>
      <c r="I74" t="s">
        <v>186</v>
      </c>
      <c r="J74" t="s">
        <v>186</v>
      </c>
      <c r="K74" t="s">
        <v>187</v>
      </c>
      <c r="L74" t="s">
        <v>410</v>
      </c>
      <c r="N74" t="s">
        <v>192</v>
      </c>
      <c r="O74">
        <v>1</v>
      </c>
      <c r="P74" t="s">
        <v>190</v>
      </c>
      <c r="Q74" t="s">
        <v>29</v>
      </c>
      <c r="Y74">
        <v>1</v>
      </c>
      <c r="AA74">
        <v>1</v>
      </c>
      <c r="AF74" t="s">
        <v>598</v>
      </c>
      <c r="AG74" t="s">
        <v>124</v>
      </c>
      <c r="AH74" t="s">
        <v>124</v>
      </c>
      <c r="AM74" t="s">
        <v>352</v>
      </c>
      <c r="AN74" t="s">
        <v>343</v>
      </c>
    </row>
    <row r="75" spans="1:40" x14ac:dyDescent="0.2">
      <c r="A75" t="s">
        <v>95</v>
      </c>
      <c r="B75" s="1" t="str">
        <f>VLOOKUP(Table1[[#This Row],[Organization]],Table3[],2)</f>
        <v>United Nations High Commissioner for Refugees</v>
      </c>
      <c r="C75" t="s">
        <v>26</v>
      </c>
      <c r="D75" t="s">
        <v>273</v>
      </c>
      <c r="E75" s="1" t="str">
        <f>VLOOKUP(Table1[[#This Row],[Implementing_Partner]],Table2[],3)</f>
        <v>LibAid</v>
      </c>
      <c r="F75" t="s">
        <v>27</v>
      </c>
      <c r="H75" t="s">
        <v>343</v>
      </c>
      <c r="I75" t="s">
        <v>276</v>
      </c>
      <c r="J75" t="s">
        <v>276</v>
      </c>
      <c r="K75" t="s">
        <v>277</v>
      </c>
      <c r="L75" t="s">
        <v>278</v>
      </c>
      <c r="N75" t="s">
        <v>28</v>
      </c>
      <c r="O75">
        <v>120</v>
      </c>
      <c r="P75" t="s">
        <v>70</v>
      </c>
      <c r="T75">
        <v>0</v>
      </c>
      <c r="U75">
        <v>0</v>
      </c>
      <c r="V75">
        <v>0</v>
      </c>
      <c r="W75">
        <v>75</v>
      </c>
      <c r="X75">
        <v>45</v>
      </c>
      <c r="Y75">
        <v>120</v>
      </c>
      <c r="Z75">
        <v>60</v>
      </c>
      <c r="AA75">
        <v>60</v>
      </c>
      <c r="AB75">
        <v>0</v>
      </c>
      <c r="AC75">
        <v>0</v>
      </c>
      <c r="AD75">
        <v>60</v>
      </c>
      <c r="AE75">
        <v>60</v>
      </c>
      <c r="AF75" t="s">
        <v>598</v>
      </c>
      <c r="AG75" t="s">
        <v>124</v>
      </c>
      <c r="AH75" t="s">
        <v>124</v>
      </c>
      <c r="AJ75" t="s">
        <v>284</v>
      </c>
      <c r="AM75" t="s">
        <v>352</v>
      </c>
      <c r="AN75" t="s">
        <v>344</v>
      </c>
    </row>
    <row r="76" spans="1:40" x14ac:dyDescent="0.2">
      <c r="A76" t="s">
        <v>95</v>
      </c>
      <c r="B76" s="1" t="str">
        <f>VLOOKUP(Table1[[#This Row],[Organization]],Table3[],2)</f>
        <v>United Nations High Commissioner for Refugees</v>
      </c>
      <c r="C76" t="s">
        <v>26</v>
      </c>
      <c r="D76" t="s">
        <v>273</v>
      </c>
      <c r="E76" s="1" t="str">
        <f>VLOOKUP(Table1[[#This Row],[Implementing_Partner]],Table2[],3)</f>
        <v>LibAid</v>
      </c>
      <c r="F76" t="s">
        <v>27</v>
      </c>
      <c r="H76" t="s">
        <v>343</v>
      </c>
      <c r="I76" t="s">
        <v>276</v>
      </c>
      <c r="J76" t="s">
        <v>276</v>
      </c>
      <c r="K76" t="s">
        <v>277</v>
      </c>
      <c r="L76" t="s">
        <v>278</v>
      </c>
      <c r="N76" t="s">
        <v>28</v>
      </c>
      <c r="O76">
        <v>145</v>
      </c>
      <c r="P76" t="s">
        <v>70</v>
      </c>
      <c r="T76">
        <v>0</v>
      </c>
      <c r="U76">
        <v>0</v>
      </c>
      <c r="V76">
        <v>0</v>
      </c>
      <c r="W76">
        <v>91</v>
      </c>
      <c r="X76">
        <v>54</v>
      </c>
      <c r="Y76">
        <v>145</v>
      </c>
      <c r="Z76">
        <v>73</v>
      </c>
      <c r="AA76">
        <v>72</v>
      </c>
      <c r="AB76">
        <v>0</v>
      </c>
      <c r="AC76">
        <v>0</v>
      </c>
      <c r="AD76">
        <v>73</v>
      </c>
      <c r="AE76">
        <v>72</v>
      </c>
      <c r="AF76" t="s">
        <v>598</v>
      </c>
      <c r="AG76" t="s">
        <v>124</v>
      </c>
      <c r="AH76" t="s">
        <v>124</v>
      </c>
      <c r="AJ76" t="s">
        <v>284</v>
      </c>
      <c r="AM76" t="s">
        <v>352</v>
      </c>
      <c r="AN76" t="s">
        <v>344</v>
      </c>
    </row>
    <row r="77" spans="1:40" x14ac:dyDescent="0.2">
      <c r="A77" t="s">
        <v>107</v>
      </c>
      <c r="B77" s="1" t="str">
        <f>VLOOKUP(Table1[[#This Row],[Organization]],Table3[],2)</f>
        <v>World Food Programme</v>
      </c>
      <c r="C77" t="s">
        <v>26</v>
      </c>
      <c r="D77" t="s">
        <v>140</v>
      </c>
      <c r="E77" s="1" t="str">
        <f>VLOOKUP(Table1[[#This Row],[Implementing_Partner]],Table2[],3)</f>
        <v>AKS</v>
      </c>
      <c r="F77" t="s">
        <v>100</v>
      </c>
      <c r="H77" t="s">
        <v>344</v>
      </c>
      <c r="I77" t="s">
        <v>147</v>
      </c>
      <c r="J77" t="s">
        <v>147</v>
      </c>
      <c r="K77" t="s">
        <v>148</v>
      </c>
      <c r="M77" t="s">
        <v>357</v>
      </c>
      <c r="P77" t="s">
        <v>359</v>
      </c>
      <c r="Q77" t="s">
        <v>29</v>
      </c>
      <c r="S77">
        <v>145</v>
      </c>
      <c r="T77">
        <v>725</v>
      </c>
      <c r="Y77">
        <v>725</v>
      </c>
      <c r="Z77">
        <v>348</v>
      </c>
      <c r="AA77">
        <v>377</v>
      </c>
      <c r="AB77">
        <v>167</v>
      </c>
      <c r="AC77">
        <v>162</v>
      </c>
      <c r="AD77">
        <v>181</v>
      </c>
      <c r="AE77">
        <v>215</v>
      </c>
      <c r="AF77" t="s">
        <v>599</v>
      </c>
      <c r="AG77" t="s">
        <v>39</v>
      </c>
      <c r="AH77" t="s">
        <v>40</v>
      </c>
      <c r="AK77" t="s">
        <v>152</v>
      </c>
      <c r="AM77" t="s">
        <v>352</v>
      </c>
      <c r="AN77" t="s">
        <v>344</v>
      </c>
    </row>
    <row r="78" spans="1:40" x14ac:dyDescent="0.2">
      <c r="A78" t="s">
        <v>107</v>
      </c>
      <c r="B78" s="1" t="str">
        <f>VLOOKUP(Table1[[#This Row],[Organization]],Table3[],2)</f>
        <v>World Food Programme</v>
      </c>
      <c r="C78" t="s">
        <v>26</v>
      </c>
      <c r="D78" t="s">
        <v>140</v>
      </c>
      <c r="E78" s="1" t="str">
        <f>VLOOKUP(Table1[[#This Row],[Implementing_Partner]],Table2[],3)</f>
        <v>AKS</v>
      </c>
      <c r="F78" t="s">
        <v>100</v>
      </c>
      <c r="H78" t="s">
        <v>344</v>
      </c>
      <c r="I78" t="s">
        <v>147</v>
      </c>
      <c r="J78" t="s">
        <v>147</v>
      </c>
      <c r="K78" t="s">
        <v>148</v>
      </c>
      <c r="M78" t="s">
        <v>357</v>
      </c>
      <c r="P78" t="s">
        <v>359</v>
      </c>
      <c r="Q78" t="s">
        <v>29</v>
      </c>
      <c r="S78">
        <v>81</v>
      </c>
      <c r="T78">
        <v>405</v>
      </c>
      <c r="Y78">
        <v>405</v>
      </c>
      <c r="Z78">
        <v>194</v>
      </c>
      <c r="AA78">
        <v>211</v>
      </c>
      <c r="AB78">
        <v>94</v>
      </c>
      <c r="AC78">
        <v>91</v>
      </c>
      <c r="AD78">
        <v>101</v>
      </c>
      <c r="AE78">
        <v>120</v>
      </c>
      <c r="AF78" t="s">
        <v>599</v>
      </c>
      <c r="AG78" t="s">
        <v>39</v>
      </c>
      <c r="AH78" t="s">
        <v>126</v>
      </c>
      <c r="AK78" t="s">
        <v>152</v>
      </c>
      <c r="AM78" t="s">
        <v>352</v>
      </c>
      <c r="AN78" t="s">
        <v>344</v>
      </c>
    </row>
    <row r="79" spans="1:40" x14ac:dyDescent="0.2">
      <c r="A79" t="s">
        <v>107</v>
      </c>
      <c r="B79" s="1" t="str">
        <f>VLOOKUP(Table1[[#This Row],[Organization]],Table3[],2)</f>
        <v>World Food Programme</v>
      </c>
      <c r="C79" t="s">
        <v>26</v>
      </c>
      <c r="D79" t="s">
        <v>140</v>
      </c>
      <c r="E79" s="1" t="str">
        <f>VLOOKUP(Table1[[#This Row],[Implementing_Partner]],Table2[],3)</f>
        <v>AKS</v>
      </c>
      <c r="F79" t="s">
        <v>100</v>
      </c>
      <c r="H79" t="s">
        <v>344</v>
      </c>
      <c r="I79" t="s">
        <v>147</v>
      </c>
      <c r="J79" t="s">
        <v>147</v>
      </c>
      <c r="K79" t="s">
        <v>148</v>
      </c>
      <c r="M79" t="s">
        <v>357</v>
      </c>
      <c r="P79" t="s">
        <v>359</v>
      </c>
      <c r="Q79" t="s">
        <v>29</v>
      </c>
      <c r="S79">
        <v>395</v>
      </c>
      <c r="U79">
        <v>1975</v>
      </c>
      <c r="Y79">
        <v>1975</v>
      </c>
      <c r="Z79">
        <v>948</v>
      </c>
      <c r="AA79">
        <v>1027</v>
      </c>
      <c r="AB79">
        <v>456</v>
      </c>
      <c r="AC79">
        <v>442</v>
      </c>
      <c r="AD79">
        <v>492</v>
      </c>
      <c r="AE79">
        <v>585</v>
      </c>
      <c r="AF79" t="s">
        <v>599</v>
      </c>
      <c r="AG79" t="s">
        <v>39</v>
      </c>
      <c r="AH79" t="s">
        <v>126</v>
      </c>
      <c r="AK79" t="s">
        <v>152</v>
      </c>
      <c r="AM79" t="s">
        <v>352</v>
      </c>
      <c r="AN79" t="s">
        <v>344</v>
      </c>
    </row>
    <row r="80" spans="1:40" x14ac:dyDescent="0.2">
      <c r="A80" t="s">
        <v>107</v>
      </c>
      <c r="B80" s="1" t="str">
        <f>VLOOKUP(Table1[[#This Row],[Organization]],Table3[],2)</f>
        <v>World Food Programme</v>
      </c>
      <c r="C80" t="s">
        <v>26</v>
      </c>
      <c r="D80" t="s">
        <v>140</v>
      </c>
      <c r="E80" s="1" t="str">
        <f>VLOOKUP(Table1[[#This Row],[Implementing_Partner]],Table2[],3)</f>
        <v>AKS</v>
      </c>
      <c r="F80" t="s">
        <v>100</v>
      </c>
      <c r="H80" t="s">
        <v>344</v>
      </c>
      <c r="I80" t="s">
        <v>147</v>
      </c>
      <c r="J80" t="s">
        <v>147</v>
      </c>
      <c r="K80" t="s">
        <v>148</v>
      </c>
      <c r="M80" t="s">
        <v>357</v>
      </c>
      <c r="P80" t="s">
        <v>359</v>
      </c>
      <c r="Q80" t="s">
        <v>29</v>
      </c>
      <c r="S80">
        <v>117</v>
      </c>
      <c r="T80">
        <v>585</v>
      </c>
      <c r="Y80">
        <v>585</v>
      </c>
      <c r="Z80">
        <v>281</v>
      </c>
      <c r="AA80">
        <v>304</v>
      </c>
      <c r="AB80">
        <v>135</v>
      </c>
      <c r="AC80">
        <v>131</v>
      </c>
      <c r="AD80">
        <v>146</v>
      </c>
      <c r="AE80">
        <v>173</v>
      </c>
      <c r="AF80" t="s">
        <v>599</v>
      </c>
      <c r="AG80" t="s">
        <v>39</v>
      </c>
      <c r="AH80" t="s">
        <v>40</v>
      </c>
      <c r="AK80" t="s">
        <v>152</v>
      </c>
      <c r="AM80" t="s">
        <v>352</v>
      </c>
      <c r="AN80" t="s">
        <v>343</v>
      </c>
    </row>
    <row r="81" spans="1:40" x14ac:dyDescent="0.2">
      <c r="A81" t="s">
        <v>176</v>
      </c>
      <c r="B81" s="1" t="str">
        <f>VLOOKUP(Table1[[#This Row],[Organization]],Table3[],2)</f>
        <v>World Health Organization</v>
      </c>
      <c r="C81" t="s">
        <v>26</v>
      </c>
      <c r="E81" s="1" t="e">
        <f>VLOOKUP(Table1[[#This Row],[Implementing_Partner]],Table2[],3)</f>
        <v>#N/A</v>
      </c>
      <c r="G81" t="s">
        <v>396</v>
      </c>
      <c r="H81" t="s">
        <v>343</v>
      </c>
      <c r="I81" t="s">
        <v>186</v>
      </c>
      <c r="J81" t="s">
        <v>186</v>
      </c>
      <c r="K81" t="s">
        <v>187</v>
      </c>
      <c r="L81" t="s">
        <v>410</v>
      </c>
      <c r="N81" t="s">
        <v>192</v>
      </c>
      <c r="O81">
        <v>0</v>
      </c>
      <c r="P81" t="s">
        <v>190</v>
      </c>
      <c r="Q81" t="s">
        <v>29</v>
      </c>
      <c r="Y81">
        <v>0</v>
      </c>
      <c r="AF81" t="s">
        <v>599</v>
      </c>
      <c r="AG81" t="s">
        <v>39</v>
      </c>
      <c r="AH81" t="s">
        <v>126</v>
      </c>
      <c r="AI81" t="s">
        <v>239</v>
      </c>
      <c r="AM81" t="s">
        <v>352</v>
      </c>
      <c r="AN81" t="s">
        <v>343</v>
      </c>
    </row>
    <row r="82" spans="1:40" x14ac:dyDescent="0.2">
      <c r="A82" t="s">
        <v>176</v>
      </c>
      <c r="B82" s="1" t="str">
        <f>VLOOKUP(Table1[[#This Row],[Organization]],Table3[],2)</f>
        <v>World Health Organization</v>
      </c>
      <c r="C82" t="s">
        <v>26</v>
      </c>
      <c r="E82" s="1" t="e">
        <f>VLOOKUP(Table1[[#This Row],[Implementing_Partner]],Table2[],3)</f>
        <v>#N/A</v>
      </c>
      <c r="H82" t="s">
        <v>343</v>
      </c>
      <c r="I82" t="s">
        <v>186</v>
      </c>
      <c r="J82" t="s">
        <v>186</v>
      </c>
      <c r="K82" t="s">
        <v>407</v>
      </c>
      <c r="L82" t="s">
        <v>409</v>
      </c>
      <c r="N82" t="s">
        <v>84</v>
      </c>
      <c r="O82">
        <v>1</v>
      </c>
      <c r="AF82" t="s">
        <v>599</v>
      </c>
      <c r="AG82" t="s">
        <v>39</v>
      </c>
      <c r="AH82" t="s">
        <v>126</v>
      </c>
      <c r="AJ82" t="s">
        <v>424</v>
      </c>
      <c r="AK82" t="s">
        <v>262</v>
      </c>
      <c r="AM82" t="s">
        <v>352</v>
      </c>
      <c r="AN82" t="s">
        <v>343</v>
      </c>
    </row>
    <row r="83" spans="1:40" x14ac:dyDescent="0.2">
      <c r="A83" t="s">
        <v>176</v>
      </c>
      <c r="B83" s="1" t="str">
        <f>VLOOKUP(Table1[[#This Row],[Organization]],Table3[],2)</f>
        <v>World Health Organization</v>
      </c>
      <c r="C83" t="s">
        <v>26</v>
      </c>
      <c r="E83" s="1" t="e">
        <f>VLOOKUP(Table1[[#This Row],[Implementing_Partner]],Table2[],3)</f>
        <v>#N/A</v>
      </c>
      <c r="G83" t="s">
        <v>396</v>
      </c>
      <c r="H83" t="s">
        <v>343</v>
      </c>
      <c r="I83" t="s">
        <v>186</v>
      </c>
      <c r="J83" t="s">
        <v>186</v>
      </c>
      <c r="K83" t="s">
        <v>187</v>
      </c>
      <c r="L83" t="s">
        <v>410</v>
      </c>
      <c r="N83" t="s">
        <v>189</v>
      </c>
      <c r="O83">
        <v>0</v>
      </c>
      <c r="P83" t="s">
        <v>190</v>
      </c>
      <c r="Q83" t="s">
        <v>29</v>
      </c>
      <c r="Y83">
        <v>0</v>
      </c>
      <c r="AF83" t="s">
        <v>599</v>
      </c>
      <c r="AG83" t="s">
        <v>39</v>
      </c>
      <c r="AH83" t="s">
        <v>126</v>
      </c>
      <c r="AI83" t="s">
        <v>239</v>
      </c>
      <c r="AM83" t="s">
        <v>352</v>
      </c>
      <c r="AN83" t="s">
        <v>343</v>
      </c>
    </row>
    <row r="84" spans="1:40" x14ac:dyDescent="0.2">
      <c r="A84" t="s">
        <v>137</v>
      </c>
      <c r="B84" s="1" t="str">
        <f>VLOOKUP(Table1[[#This Row],[Organization]],Table3[],2)</f>
        <v>International Organization for Migration</v>
      </c>
      <c r="C84" t="s">
        <v>26</v>
      </c>
      <c r="E84" s="1" t="e">
        <f>VLOOKUP(Table1[[#This Row],[Implementing_Partner]],Table2[],3)</f>
        <v>#N/A</v>
      </c>
      <c r="G84" t="s">
        <v>145</v>
      </c>
      <c r="H84" t="s">
        <v>343</v>
      </c>
      <c r="I84" t="s">
        <v>186</v>
      </c>
      <c r="J84" t="s">
        <v>186</v>
      </c>
      <c r="K84" t="s">
        <v>187</v>
      </c>
      <c r="L84" t="s">
        <v>410</v>
      </c>
      <c r="N84" t="s">
        <v>192</v>
      </c>
      <c r="O84">
        <v>1</v>
      </c>
      <c r="P84" t="s">
        <v>190</v>
      </c>
      <c r="Q84" t="s">
        <v>29</v>
      </c>
      <c r="Y84">
        <v>1</v>
      </c>
      <c r="Z84">
        <v>1</v>
      </c>
      <c r="AF84" t="s">
        <v>599</v>
      </c>
      <c r="AG84" t="s">
        <v>39</v>
      </c>
      <c r="AH84" t="s">
        <v>40</v>
      </c>
      <c r="AM84" t="s">
        <v>352</v>
      </c>
      <c r="AN84" t="s">
        <v>343</v>
      </c>
    </row>
    <row r="85" spans="1:40" x14ac:dyDescent="0.2">
      <c r="A85" t="s">
        <v>184</v>
      </c>
      <c r="B85" s="1" t="str">
        <f>VLOOKUP(Table1[[#This Row],[Organization]],Table3[],2)</f>
        <v>United Nations Population Fund</v>
      </c>
      <c r="C85" t="s">
        <v>26</v>
      </c>
      <c r="E85" s="1" t="e">
        <f>VLOOKUP(Table1[[#This Row],[Implementing_Partner]],Table2[],3)</f>
        <v>#N/A</v>
      </c>
      <c r="G85" t="s">
        <v>145</v>
      </c>
      <c r="H85" t="s">
        <v>343</v>
      </c>
      <c r="I85" t="s">
        <v>186</v>
      </c>
      <c r="J85" t="s">
        <v>186</v>
      </c>
      <c r="K85" t="s">
        <v>407</v>
      </c>
      <c r="L85" t="s">
        <v>409</v>
      </c>
      <c r="N85" t="s">
        <v>84</v>
      </c>
      <c r="O85">
        <v>1</v>
      </c>
      <c r="AF85" t="s">
        <v>599</v>
      </c>
      <c r="AG85" t="s">
        <v>39</v>
      </c>
      <c r="AH85" t="s">
        <v>40</v>
      </c>
      <c r="AI85" t="s">
        <v>445</v>
      </c>
      <c r="AJ85" t="s">
        <v>446</v>
      </c>
      <c r="AK85" t="s">
        <v>262</v>
      </c>
      <c r="AM85" t="s">
        <v>352</v>
      </c>
      <c r="AN85" t="s">
        <v>343</v>
      </c>
    </row>
    <row r="86" spans="1:40" x14ac:dyDescent="0.2">
      <c r="A86" t="s">
        <v>176</v>
      </c>
      <c r="B86" s="1" t="str">
        <f>VLOOKUP(Table1[[#This Row],[Organization]],Table3[],2)</f>
        <v>World Health Organization</v>
      </c>
      <c r="C86" t="s">
        <v>26</v>
      </c>
      <c r="E86" s="1" t="e">
        <f>VLOOKUP(Table1[[#This Row],[Implementing_Partner]],Table2[],3)</f>
        <v>#N/A</v>
      </c>
      <c r="G86" t="s">
        <v>396</v>
      </c>
      <c r="H86" t="s">
        <v>343</v>
      </c>
      <c r="I86" t="s">
        <v>186</v>
      </c>
      <c r="J86" t="s">
        <v>186</v>
      </c>
      <c r="K86" t="s">
        <v>407</v>
      </c>
      <c r="L86" t="s">
        <v>409</v>
      </c>
      <c r="N86" t="s">
        <v>84</v>
      </c>
      <c r="O86">
        <v>1</v>
      </c>
      <c r="P86" t="s">
        <v>190</v>
      </c>
      <c r="Q86" t="s">
        <v>29</v>
      </c>
      <c r="AF86" t="s">
        <v>599</v>
      </c>
      <c r="AG86" t="s">
        <v>39</v>
      </c>
      <c r="AH86" t="s">
        <v>126</v>
      </c>
      <c r="AI86" t="s">
        <v>241</v>
      </c>
      <c r="AJ86" t="s">
        <v>242</v>
      </c>
      <c r="AK86" t="s">
        <v>263</v>
      </c>
      <c r="AM86" t="s">
        <v>352</v>
      </c>
      <c r="AN86" t="s">
        <v>343</v>
      </c>
    </row>
    <row r="87" spans="1:40" x14ac:dyDescent="0.2">
      <c r="A87" t="s">
        <v>176</v>
      </c>
      <c r="B87" s="1" t="str">
        <f>VLOOKUP(Table1[[#This Row],[Organization]],Table3[],2)</f>
        <v>World Health Organization</v>
      </c>
      <c r="C87" t="s">
        <v>26</v>
      </c>
      <c r="E87" s="1" t="e">
        <f>VLOOKUP(Table1[[#This Row],[Implementing_Partner]],Table2[],3)</f>
        <v>#N/A</v>
      </c>
      <c r="H87" t="s">
        <v>343</v>
      </c>
      <c r="I87" t="s">
        <v>186</v>
      </c>
      <c r="J87" t="s">
        <v>186</v>
      </c>
      <c r="K87" t="s">
        <v>407</v>
      </c>
      <c r="L87" t="s">
        <v>409</v>
      </c>
      <c r="N87" t="s">
        <v>84</v>
      </c>
      <c r="O87">
        <v>1</v>
      </c>
      <c r="AF87" t="s">
        <v>599</v>
      </c>
      <c r="AG87" t="s">
        <v>39</v>
      </c>
      <c r="AH87" t="s">
        <v>126</v>
      </c>
      <c r="AJ87" t="s">
        <v>424</v>
      </c>
      <c r="AK87" t="s">
        <v>262</v>
      </c>
      <c r="AM87" t="s">
        <v>352</v>
      </c>
      <c r="AN87" t="s">
        <v>343</v>
      </c>
    </row>
    <row r="88" spans="1:40" x14ac:dyDescent="0.2">
      <c r="A88" t="s">
        <v>176</v>
      </c>
      <c r="B88" s="1" t="str">
        <f>VLOOKUP(Table1[[#This Row],[Organization]],Table3[],2)</f>
        <v>World Health Organization</v>
      </c>
      <c r="C88" t="s">
        <v>26</v>
      </c>
      <c r="E88" s="1" t="e">
        <f>VLOOKUP(Table1[[#This Row],[Implementing_Partner]],Table2[],3)</f>
        <v>#N/A</v>
      </c>
      <c r="H88" t="s">
        <v>343</v>
      </c>
      <c r="I88" t="s">
        <v>186</v>
      </c>
      <c r="J88" t="s">
        <v>186</v>
      </c>
      <c r="K88" t="s">
        <v>407</v>
      </c>
      <c r="L88" t="s">
        <v>409</v>
      </c>
      <c r="N88" t="s">
        <v>84</v>
      </c>
      <c r="O88">
        <v>1</v>
      </c>
      <c r="AF88" t="s">
        <v>599</v>
      </c>
      <c r="AG88" t="s">
        <v>39</v>
      </c>
      <c r="AH88" t="s">
        <v>126</v>
      </c>
      <c r="AJ88" t="s">
        <v>424</v>
      </c>
      <c r="AK88" t="s">
        <v>262</v>
      </c>
      <c r="AM88" t="s">
        <v>352</v>
      </c>
      <c r="AN88" t="s">
        <v>343</v>
      </c>
    </row>
    <row r="89" spans="1:40" x14ac:dyDescent="0.2">
      <c r="A89" t="s">
        <v>137</v>
      </c>
      <c r="B89" s="1" t="str">
        <f>VLOOKUP(Table1[[#This Row],[Organization]],Table3[],2)</f>
        <v>International Organization for Migration</v>
      </c>
      <c r="C89" t="s">
        <v>26</v>
      </c>
      <c r="E89" s="1" t="e">
        <f>VLOOKUP(Table1[[#This Row],[Implementing_Partner]],Table2[],3)</f>
        <v>#N/A</v>
      </c>
      <c r="G89" t="s">
        <v>145</v>
      </c>
      <c r="H89" t="s">
        <v>343</v>
      </c>
      <c r="I89" t="s">
        <v>186</v>
      </c>
      <c r="J89" t="s">
        <v>186</v>
      </c>
      <c r="K89" t="s">
        <v>187</v>
      </c>
      <c r="L89" t="s">
        <v>410</v>
      </c>
      <c r="N89" t="s">
        <v>189</v>
      </c>
      <c r="O89">
        <v>34</v>
      </c>
      <c r="P89" t="s">
        <v>190</v>
      </c>
      <c r="Q89" t="s">
        <v>29</v>
      </c>
      <c r="Y89">
        <v>34</v>
      </c>
      <c r="Z89">
        <v>27</v>
      </c>
      <c r="AA89">
        <v>7</v>
      </c>
      <c r="AF89" t="s">
        <v>599</v>
      </c>
      <c r="AG89" t="s">
        <v>39</v>
      </c>
      <c r="AH89" t="s">
        <v>40</v>
      </c>
      <c r="AK89" t="s">
        <v>70</v>
      </c>
      <c r="AM89" t="s">
        <v>352</v>
      </c>
      <c r="AN89" t="s">
        <v>343</v>
      </c>
    </row>
    <row r="90" spans="1:40" x14ac:dyDescent="0.2">
      <c r="A90" t="s">
        <v>184</v>
      </c>
      <c r="B90" s="1" t="str">
        <f>VLOOKUP(Table1[[#This Row],[Organization]],Table3[],2)</f>
        <v>United Nations Population Fund</v>
      </c>
      <c r="C90" t="s">
        <v>26</v>
      </c>
      <c r="E90" s="1" t="e">
        <f>VLOOKUP(Table1[[#This Row],[Implementing_Partner]],Table2[],3)</f>
        <v>#N/A</v>
      </c>
      <c r="G90" t="s">
        <v>145</v>
      </c>
      <c r="H90" t="s">
        <v>343</v>
      </c>
      <c r="I90" t="s">
        <v>186</v>
      </c>
      <c r="J90" t="s">
        <v>186</v>
      </c>
      <c r="K90" t="s">
        <v>407</v>
      </c>
      <c r="L90" t="s">
        <v>409</v>
      </c>
      <c r="N90" t="s">
        <v>84</v>
      </c>
      <c r="O90">
        <v>1</v>
      </c>
      <c r="AF90" t="s">
        <v>599</v>
      </c>
      <c r="AG90" t="s">
        <v>39</v>
      </c>
      <c r="AH90" t="s">
        <v>126</v>
      </c>
      <c r="AI90" t="s">
        <v>239</v>
      </c>
      <c r="AJ90" t="s">
        <v>424</v>
      </c>
      <c r="AK90" t="s">
        <v>262</v>
      </c>
      <c r="AM90" t="s">
        <v>352</v>
      </c>
      <c r="AN90" t="s">
        <v>343</v>
      </c>
    </row>
    <row r="91" spans="1:40" x14ac:dyDescent="0.2">
      <c r="A91" t="s">
        <v>176</v>
      </c>
      <c r="B91" s="1" t="str">
        <f>VLOOKUP(Table1[[#This Row],[Organization]],Table3[],2)</f>
        <v>World Health Organization</v>
      </c>
      <c r="C91" t="s">
        <v>26</v>
      </c>
      <c r="E91" s="1" t="e">
        <f>VLOOKUP(Table1[[#This Row],[Implementing_Partner]],Table2[],3)</f>
        <v>#N/A</v>
      </c>
      <c r="G91" t="s">
        <v>396</v>
      </c>
      <c r="H91" t="s">
        <v>343</v>
      </c>
      <c r="I91" t="s">
        <v>186</v>
      </c>
      <c r="J91" t="s">
        <v>186</v>
      </c>
      <c r="K91" t="s">
        <v>187</v>
      </c>
      <c r="L91" t="s">
        <v>410</v>
      </c>
      <c r="N91" t="s">
        <v>189</v>
      </c>
      <c r="O91">
        <v>0</v>
      </c>
      <c r="P91" t="s">
        <v>190</v>
      </c>
      <c r="Q91" t="s">
        <v>29</v>
      </c>
      <c r="Y91">
        <v>0</v>
      </c>
      <c r="AF91" t="s">
        <v>599</v>
      </c>
      <c r="AG91" t="s">
        <v>39</v>
      </c>
      <c r="AH91" t="s">
        <v>126</v>
      </c>
      <c r="AI91" t="s">
        <v>241</v>
      </c>
      <c r="AM91" t="s">
        <v>352</v>
      </c>
      <c r="AN91" t="s">
        <v>343</v>
      </c>
    </row>
    <row r="92" spans="1:40" x14ac:dyDescent="0.2">
      <c r="A92" t="s">
        <v>137</v>
      </c>
      <c r="B92" s="1" t="str">
        <f>VLOOKUP(Table1[[#This Row],[Organization]],Table3[],2)</f>
        <v>International Organization for Migration</v>
      </c>
      <c r="C92" t="s">
        <v>26</v>
      </c>
      <c r="E92" s="1" t="e">
        <f>VLOOKUP(Table1[[#This Row],[Implementing_Partner]],Table2[],3)</f>
        <v>#N/A</v>
      </c>
      <c r="G92" t="s">
        <v>145</v>
      </c>
      <c r="H92" t="s">
        <v>343</v>
      </c>
      <c r="I92" t="s">
        <v>186</v>
      </c>
      <c r="J92" t="s">
        <v>186</v>
      </c>
      <c r="K92" t="s">
        <v>187</v>
      </c>
      <c r="L92" t="s">
        <v>410</v>
      </c>
      <c r="N92" t="s">
        <v>193</v>
      </c>
      <c r="O92">
        <v>2</v>
      </c>
      <c r="P92" t="s">
        <v>190</v>
      </c>
      <c r="Q92" t="s">
        <v>29</v>
      </c>
      <c r="Y92">
        <v>2</v>
      </c>
      <c r="Z92">
        <v>2</v>
      </c>
      <c r="AF92" t="s">
        <v>599</v>
      </c>
      <c r="AG92" t="s">
        <v>39</v>
      </c>
      <c r="AH92" t="s">
        <v>40</v>
      </c>
      <c r="AM92" t="s">
        <v>352</v>
      </c>
      <c r="AN92" t="s">
        <v>343</v>
      </c>
    </row>
    <row r="93" spans="1:40" x14ac:dyDescent="0.2">
      <c r="A93" t="s">
        <v>176</v>
      </c>
      <c r="B93" s="1" t="str">
        <f>VLOOKUP(Table1[[#This Row],[Organization]],Table3[],2)</f>
        <v>World Health Organization</v>
      </c>
      <c r="C93" t="s">
        <v>26</v>
      </c>
      <c r="E93" s="1" t="e">
        <f>VLOOKUP(Table1[[#This Row],[Implementing_Partner]],Table2[],3)</f>
        <v>#N/A</v>
      </c>
      <c r="G93" t="s">
        <v>396</v>
      </c>
      <c r="H93" t="s">
        <v>343</v>
      </c>
      <c r="I93" t="s">
        <v>186</v>
      </c>
      <c r="J93" t="s">
        <v>186</v>
      </c>
      <c r="K93" t="s">
        <v>407</v>
      </c>
      <c r="L93" t="s">
        <v>409</v>
      </c>
      <c r="N93" t="s">
        <v>84</v>
      </c>
      <c r="O93">
        <v>1</v>
      </c>
      <c r="P93" t="s">
        <v>190</v>
      </c>
      <c r="Q93" t="s">
        <v>29</v>
      </c>
      <c r="AF93" t="s">
        <v>599</v>
      </c>
      <c r="AG93" t="s">
        <v>39</v>
      </c>
      <c r="AH93" t="s">
        <v>126</v>
      </c>
      <c r="AI93" t="s">
        <v>239</v>
      </c>
      <c r="AJ93" t="s">
        <v>469</v>
      </c>
      <c r="AK93" t="s">
        <v>262</v>
      </c>
      <c r="AM93" t="s">
        <v>352</v>
      </c>
      <c r="AN93" t="s">
        <v>343</v>
      </c>
    </row>
    <row r="94" spans="1:40" x14ac:dyDescent="0.2">
      <c r="A94" t="s">
        <v>184</v>
      </c>
      <c r="B94" s="1" t="str">
        <f>VLOOKUP(Table1[[#This Row],[Organization]],Table3[],2)</f>
        <v>United Nations Population Fund</v>
      </c>
      <c r="C94" t="s">
        <v>26</v>
      </c>
      <c r="E94" s="1" t="e">
        <f>VLOOKUP(Table1[[#This Row],[Implementing_Partner]],Table2[],3)</f>
        <v>#N/A</v>
      </c>
      <c r="G94" t="s">
        <v>145</v>
      </c>
      <c r="H94" t="s">
        <v>343</v>
      </c>
      <c r="I94" t="s">
        <v>186</v>
      </c>
      <c r="J94" t="s">
        <v>186</v>
      </c>
      <c r="K94" t="s">
        <v>407</v>
      </c>
      <c r="L94" t="s">
        <v>409</v>
      </c>
      <c r="N94" t="s">
        <v>84</v>
      </c>
      <c r="O94">
        <v>1</v>
      </c>
      <c r="AF94" t="s">
        <v>599</v>
      </c>
      <c r="AG94" t="s">
        <v>39</v>
      </c>
      <c r="AH94" t="s">
        <v>126</v>
      </c>
      <c r="AI94" t="s">
        <v>239</v>
      </c>
      <c r="AJ94" t="s">
        <v>424</v>
      </c>
      <c r="AK94" t="s">
        <v>262</v>
      </c>
      <c r="AM94" t="s">
        <v>352</v>
      </c>
      <c r="AN94" t="s">
        <v>343</v>
      </c>
    </row>
    <row r="95" spans="1:40" x14ac:dyDescent="0.2">
      <c r="A95" t="s">
        <v>184</v>
      </c>
      <c r="B95" s="1" t="str">
        <f>VLOOKUP(Table1[[#This Row],[Organization]],Table3[],2)</f>
        <v>United Nations Population Fund</v>
      </c>
      <c r="C95" t="s">
        <v>26</v>
      </c>
      <c r="E95" s="1" t="e">
        <f>VLOOKUP(Table1[[#This Row],[Implementing_Partner]],Table2[],3)</f>
        <v>#N/A</v>
      </c>
      <c r="G95" t="s">
        <v>145</v>
      </c>
      <c r="H95" t="s">
        <v>343</v>
      </c>
      <c r="I95" t="s">
        <v>186</v>
      </c>
      <c r="J95" t="s">
        <v>186</v>
      </c>
      <c r="K95" t="s">
        <v>407</v>
      </c>
      <c r="L95" t="s">
        <v>409</v>
      </c>
      <c r="N95" t="s">
        <v>84</v>
      </c>
      <c r="O95">
        <v>1</v>
      </c>
      <c r="AF95" t="s">
        <v>599</v>
      </c>
      <c r="AG95" t="s">
        <v>39</v>
      </c>
      <c r="AH95" t="s">
        <v>40</v>
      </c>
      <c r="AI95" t="s">
        <v>445</v>
      </c>
      <c r="AJ95" t="s">
        <v>446</v>
      </c>
      <c r="AK95" t="s">
        <v>262</v>
      </c>
      <c r="AM95" t="s">
        <v>352</v>
      </c>
      <c r="AN95" t="s">
        <v>343</v>
      </c>
    </row>
    <row r="96" spans="1:40" x14ac:dyDescent="0.2">
      <c r="A96" t="s">
        <v>176</v>
      </c>
      <c r="B96" s="1" t="str">
        <f>VLOOKUP(Table1[[#This Row],[Organization]],Table3[],2)</f>
        <v>World Health Organization</v>
      </c>
      <c r="C96" t="s">
        <v>26</v>
      </c>
      <c r="E96" s="1" t="e">
        <f>VLOOKUP(Table1[[#This Row],[Implementing_Partner]],Table2[],3)</f>
        <v>#N/A</v>
      </c>
      <c r="G96" t="s">
        <v>396</v>
      </c>
      <c r="H96" t="s">
        <v>343</v>
      </c>
      <c r="I96" t="s">
        <v>186</v>
      </c>
      <c r="J96" t="s">
        <v>186</v>
      </c>
      <c r="K96" t="s">
        <v>407</v>
      </c>
      <c r="L96" t="s">
        <v>409</v>
      </c>
      <c r="N96" t="s">
        <v>84</v>
      </c>
      <c r="O96">
        <v>1</v>
      </c>
      <c r="AF96" t="s">
        <v>599</v>
      </c>
      <c r="AG96" t="s">
        <v>39</v>
      </c>
      <c r="AH96" t="s">
        <v>126</v>
      </c>
      <c r="AI96" t="s">
        <v>239</v>
      </c>
      <c r="AJ96" t="s">
        <v>472</v>
      </c>
      <c r="AK96" t="s">
        <v>262</v>
      </c>
      <c r="AM96" t="s">
        <v>352</v>
      </c>
      <c r="AN96" t="s">
        <v>343</v>
      </c>
    </row>
    <row r="97" spans="1:40" x14ac:dyDescent="0.2">
      <c r="A97" t="s">
        <v>176</v>
      </c>
      <c r="B97" s="1" t="str">
        <f>VLOOKUP(Table1[[#This Row],[Organization]],Table3[],2)</f>
        <v>World Health Organization</v>
      </c>
      <c r="C97" t="s">
        <v>26</v>
      </c>
      <c r="E97" s="1" t="e">
        <f>VLOOKUP(Table1[[#This Row],[Implementing_Partner]],Table2[],3)</f>
        <v>#N/A</v>
      </c>
      <c r="G97" t="s">
        <v>396</v>
      </c>
      <c r="H97" t="s">
        <v>343</v>
      </c>
      <c r="I97" t="s">
        <v>186</v>
      </c>
      <c r="J97" t="s">
        <v>186</v>
      </c>
      <c r="K97" t="s">
        <v>407</v>
      </c>
      <c r="L97" t="s">
        <v>409</v>
      </c>
      <c r="N97" t="s">
        <v>84</v>
      </c>
      <c r="O97">
        <v>1</v>
      </c>
      <c r="P97" t="s">
        <v>190</v>
      </c>
      <c r="Q97" t="s">
        <v>29</v>
      </c>
      <c r="AF97" t="s">
        <v>599</v>
      </c>
      <c r="AG97" t="s">
        <v>39</v>
      </c>
      <c r="AH97" t="s">
        <v>126</v>
      </c>
      <c r="AI97" t="s">
        <v>239</v>
      </c>
      <c r="AJ97" t="s">
        <v>474</v>
      </c>
      <c r="AK97" t="s">
        <v>262</v>
      </c>
      <c r="AM97" t="s">
        <v>352</v>
      </c>
      <c r="AN97" t="s">
        <v>343</v>
      </c>
    </row>
    <row r="98" spans="1:40" x14ac:dyDescent="0.2">
      <c r="A98" t="s">
        <v>176</v>
      </c>
      <c r="B98" s="1" t="str">
        <f>VLOOKUP(Table1[[#This Row],[Organization]],Table3[],2)</f>
        <v>World Health Organization</v>
      </c>
      <c r="C98" t="s">
        <v>26</v>
      </c>
      <c r="E98" s="1" t="e">
        <f>VLOOKUP(Table1[[#This Row],[Implementing_Partner]],Table2[],3)</f>
        <v>#N/A</v>
      </c>
      <c r="G98" t="s">
        <v>396</v>
      </c>
      <c r="H98" t="s">
        <v>343</v>
      </c>
      <c r="I98" t="s">
        <v>186</v>
      </c>
      <c r="J98" t="s">
        <v>186</v>
      </c>
      <c r="K98" t="s">
        <v>407</v>
      </c>
      <c r="L98" t="s">
        <v>409</v>
      </c>
      <c r="N98" t="s">
        <v>84</v>
      </c>
      <c r="O98">
        <v>1</v>
      </c>
      <c r="P98" t="s">
        <v>190</v>
      </c>
      <c r="Q98" t="s">
        <v>29</v>
      </c>
      <c r="AF98" t="s">
        <v>599</v>
      </c>
      <c r="AG98" t="s">
        <v>39</v>
      </c>
      <c r="AH98" t="s">
        <v>126</v>
      </c>
      <c r="AI98" t="s">
        <v>239</v>
      </c>
      <c r="AJ98" t="s">
        <v>240</v>
      </c>
      <c r="AK98" t="s">
        <v>263</v>
      </c>
      <c r="AM98" t="s">
        <v>352</v>
      </c>
      <c r="AN98" t="s">
        <v>343</v>
      </c>
    </row>
    <row r="99" spans="1:40" x14ac:dyDescent="0.2">
      <c r="A99" t="s">
        <v>137</v>
      </c>
      <c r="B99" s="1" t="str">
        <f>VLOOKUP(Table1[[#This Row],[Organization]],Table3[],2)</f>
        <v>International Organization for Migration</v>
      </c>
      <c r="C99" t="s">
        <v>26</v>
      </c>
      <c r="E99" s="1" t="e">
        <f>VLOOKUP(Table1[[#This Row],[Implementing_Partner]],Table2[],3)</f>
        <v>#N/A</v>
      </c>
      <c r="G99" t="s">
        <v>145</v>
      </c>
      <c r="H99" t="s">
        <v>343</v>
      </c>
      <c r="I99" t="s">
        <v>186</v>
      </c>
      <c r="J99" t="s">
        <v>186</v>
      </c>
      <c r="K99" t="s">
        <v>187</v>
      </c>
      <c r="L99" t="s">
        <v>410</v>
      </c>
      <c r="N99" t="s">
        <v>191</v>
      </c>
      <c r="O99">
        <v>8</v>
      </c>
      <c r="P99" t="s">
        <v>190</v>
      </c>
      <c r="Q99" t="s">
        <v>29</v>
      </c>
      <c r="Y99">
        <v>8</v>
      </c>
      <c r="Z99">
        <v>2</v>
      </c>
      <c r="AA99">
        <v>6</v>
      </c>
      <c r="AF99" t="s">
        <v>599</v>
      </c>
      <c r="AG99" t="s">
        <v>39</v>
      </c>
      <c r="AH99" t="s">
        <v>40</v>
      </c>
      <c r="AM99" t="s">
        <v>352</v>
      </c>
      <c r="AN99" t="s">
        <v>343</v>
      </c>
    </row>
    <row r="100" spans="1:40" x14ac:dyDescent="0.2">
      <c r="A100" t="s">
        <v>176</v>
      </c>
      <c r="B100" s="1" t="str">
        <f>VLOOKUP(Table1[[#This Row],[Organization]],Table3[],2)</f>
        <v>World Health Organization</v>
      </c>
      <c r="C100" t="s">
        <v>26</v>
      </c>
      <c r="E100" s="1" t="e">
        <f>VLOOKUP(Table1[[#This Row],[Implementing_Partner]],Table2[],3)</f>
        <v>#N/A</v>
      </c>
      <c r="G100" t="s">
        <v>396</v>
      </c>
      <c r="H100" t="s">
        <v>343</v>
      </c>
      <c r="I100" t="s">
        <v>186</v>
      </c>
      <c r="J100" t="s">
        <v>186</v>
      </c>
      <c r="K100" t="s">
        <v>407</v>
      </c>
      <c r="L100" t="s">
        <v>409</v>
      </c>
      <c r="N100" t="s">
        <v>84</v>
      </c>
      <c r="O100">
        <v>1</v>
      </c>
      <c r="AF100" t="s">
        <v>599</v>
      </c>
      <c r="AG100" t="s">
        <v>39</v>
      </c>
      <c r="AH100" t="s">
        <v>126</v>
      </c>
      <c r="AI100" t="s">
        <v>239</v>
      </c>
      <c r="AJ100" t="s">
        <v>469</v>
      </c>
      <c r="AK100" t="s">
        <v>262</v>
      </c>
      <c r="AM100" t="s">
        <v>352</v>
      </c>
      <c r="AN100" t="s">
        <v>343</v>
      </c>
    </row>
    <row r="101" spans="1:40" x14ac:dyDescent="0.2">
      <c r="A101" t="s">
        <v>73</v>
      </c>
      <c r="B101" s="1" t="str">
        <f>VLOOKUP(Table1[[#This Row],[Organization]],Table3[],2)</f>
        <v>Other</v>
      </c>
      <c r="C101" t="s">
        <v>25</v>
      </c>
      <c r="D101" t="s">
        <v>73</v>
      </c>
      <c r="E101" s="1" t="str">
        <f>VLOOKUP(Table1[[#This Row],[Implementing_Partner]],Table2[],3)</f>
        <v>Norwegian Refugee Council</v>
      </c>
      <c r="F101" t="s">
        <v>25</v>
      </c>
      <c r="G101" t="s">
        <v>73</v>
      </c>
      <c r="H101" t="s">
        <v>344</v>
      </c>
      <c r="I101" t="s">
        <v>533</v>
      </c>
      <c r="J101" t="s">
        <v>534</v>
      </c>
      <c r="K101" t="s">
        <v>535</v>
      </c>
      <c r="L101" t="s">
        <v>537</v>
      </c>
      <c r="M101" t="s">
        <v>552</v>
      </c>
      <c r="N101" t="s">
        <v>28</v>
      </c>
      <c r="O101">
        <v>2628</v>
      </c>
      <c r="S101">
        <v>438</v>
      </c>
      <c r="T101">
        <v>2628</v>
      </c>
      <c r="U101">
        <v>0</v>
      </c>
      <c r="V101">
        <v>0</v>
      </c>
      <c r="W101">
        <v>0</v>
      </c>
      <c r="X101">
        <v>0</v>
      </c>
      <c r="Y101">
        <v>2628</v>
      </c>
      <c r="Z101">
        <v>1328</v>
      </c>
      <c r="AA101">
        <v>1300</v>
      </c>
      <c r="AB101">
        <v>500</v>
      </c>
      <c r="AC101">
        <v>500</v>
      </c>
      <c r="AD101">
        <v>828</v>
      </c>
      <c r="AE101">
        <v>800</v>
      </c>
      <c r="AF101" t="s">
        <v>599</v>
      </c>
      <c r="AG101" t="s">
        <v>39</v>
      </c>
      <c r="AH101" t="s">
        <v>558</v>
      </c>
      <c r="AJ101" t="s">
        <v>559</v>
      </c>
      <c r="AM101" t="s">
        <v>352</v>
      </c>
      <c r="AN101" t="s">
        <v>344</v>
      </c>
    </row>
    <row r="102" spans="1:40" x14ac:dyDescent="0.2">
      <c r="A102" t="s">
        <v>135</v>
      </c>
      <c r="B102" s="1" t="str">
        <f>VLOOKUP(Table1[[#This Row],[Organization]],Table3[],2)</f>
        <v>Sector Partner</v>
      </c>
      <c r="C102" t="s">
        <v>136</v>
      </c>
      <c r="D102" t="s">
        <v>146</v>
      </c>
      <c r="E102" s="1" t="str">
        <f>VLOOKUP(Table1[[#This Row],[Implementing_Partner]],Table2[],3)</f>
        <v>LRC</v>
      </c>
      <c r="F102" t="s">
        <v>100</v>
      </c>
      <c r="H102" t="s">
        <v>344</v>
      </c>
      <c r="I102" t="s">
        <v>147</v>
      </c>
      <c r="J102" t="s">
        <v>147</v>
      </c>
      <c r="K102" t="s">
        <v>148</v>
      </c>
      <c r="M102" t="s">
        <v>357</v>
      </c>
      <c r="N102" t="s">
        <v>362</v>
      </c>
      <c r="P102" t="s">
        <v>359</v>
      </c>
      <c r="Q102" t="s">
        <v>120</v>
      </c>
      <c r="S102">
        <v>150</v>
      </c>
      <c r="T102">
        <v>750</v>
      </c>
      <c r="Y102">
        <v>750</v>
      </c>
      <c r="Z102">
        <v>450</v>
      </c>
      <c r="AA102">
        <v>300</v>
      </c>
      <c r="AD102">
        <v>450</v>
      </c>
      <c r="AE102">
        <v>300</v>
      </c>
      <c r="AF102" t="s">
        <v>598</v>
      </c>
      <c r="AG102" t="s">
        <v>127</v>
      </c>
      <c r="AH102" t="s">
        <v>127</v>
      </c>
      <c r="AK102" t="s">
        <v>152</v>
      </c>
      <c r="AM102" t="s">
        <v>352</v>
      </c>
      <c r="AN102" t="s">
        <v>344</v>
      </c>
    </row>
    <row r="103" spans="1:40" x14ac:dyDescent="0.2">
      <c r="A103" t="s">
        <v>95</v>
      </c>
      <c r="B103" s="1" t="str">
        <f>VLOOKUP(Table1[[#This Row],[Organization]],Table3[],2)</f>
        <v>United Nations High Commissioner for Refugees</v>
      </c>
      <c r="C103" t="s">
        <v>26</v>
      </c>
      <c r="D103" t="s">
        <v>174</v>
      </c>
      <c r="E103" s="1" t="str">
        <f>VLOOKUP(Table1[[#This Row],[Implementing_Partner]],Table2[],3)</f>
        <v>Première Urgence Internationale</v>
      </c>
      <c r="F103" t="s">
        <v>102</v>
      </c>
      <c r="G103" t="s">
        <v>145</v>
      </c>
      <c r="H103" t="s">
        <v>343</v>
      </c>
      <c r="I103" t="s">
        <v>186</v>
      </c>
      <c r="J103" t="s">
        <v>186</v>
      </c>
      <c r="K103" t="s">
        <v>187</v>
      </c>
      <c r="L103" t="s">
        <v>410</v>
      </c>
      <c r="N103" t="s">
        <v>189</v>
      </c>
      <c r="O103">
        <v>75</v>
      </c>
      <c r="P103" t="s">
        <v>190</v>
      </c>
      <c r="Q103" t="s">
        <v>29</v>
      </c>
      <c r="Y103">
        <v>75</v>
      </c>
      <c r="Z103">
        <v>79</v>
      </c>
      <c r="AA103">
        <v>0</v>
      </c>
      <c r="AF103" t="s">
        <v>598</v>
      </c>
      <c r="AG103" t="s">
        <v>127</v>
      </c>
      <c r="AH103" t="s">
        <v>128</v>
      </c>
      <c r="AM103" t="s">
        <v>352</v>
      </c>
      <c r="AN103" t="s">
        <v>343</v>
      </c>
    </row>
    <row r="104" spans="1:40" x14ac:dyDescent="0.2">
      <c r="A104" t="s">
        <v>95</v>
      </c>
      <c r="B104" s="1" t="str">
        <f>VLOOKUP(Table1[[#This Row],[Organization]],Table3[],2)</f>
        <v>United Nations High Commissioner for Refugees</v>
      </c>
      <c r="C104" t="s">
        <v>26</v>
      </c>
      <c r="D104" t="s">
        <v>174</v>
      </c>
      <c r="E104" s="1" t="str">
        <f>VLOOKUP(Table1[[#This Row],[Implementing_Partner]],Table2[],3)</f>
        <v>Première Urgence Internationale</v>
      </c>
      <c r="F104" t="s">
        <v>102</v>
      </c>
      <c r="G104" t="s">
        <v>145</v>
      </c>
      <c r="H104" t="s">
        <v>343</v>
      </c>
      <c r="I104" t="s">
        <v>186</v>
      </c>
      <c r="J104" t="s">
        <v>186</v>
      </c>
      <c r="K104" t="s">
        <v>187</v>
      </c>
      <c r="L104" t="s">
        <v>410</v>
      </c>
      <c r="N104" t="s">
        <v>189</v>
      </c>
      <c r="O104">
        <v>73</v>
      </c>
      <c r="P104" t="s">
        <v>190</v>
      </c>
      <c r="Q104" t="s">
        <v>29</v>
      </c>
      <c r="Y104">
        <v>73</v>
      </c>
      <c r="Z104">
        <v>73</v>
      </c>
      <c r="AA104">
        <v>0</v>
      </c>
      <c r="AF104" t="s">
        <v>598</v>
      </c>
      <c r="AG104" t="s">
        <v>127</v>
      </c>
      <c r="AH104" t="s">
        <v>127</v>
      </c>
      <c r="AM104" t="s">
        <v>352</v>
      </c>
      <c r="AN104" t="s">
        <v>343</v>
      </c>
    </row>
    <row r="105" spans="1:40" x14ac:dyDescent="0.2">
      <c r="A105" t="s">
        <v>94</v>
      </c>
      <c r="B105" s="1" t="str">
        <f>VLOOKUP(Table1[[#This Row],[Organization]],Table3[],2)</f>
        <v>United Nations Children's Fund</v>
      </c>
      <c r="C105" t="s">
        <v>26</v>
      </c>
      <c r="D105" t="s">
        <v>146</v>
      </c>
      <c r="E105" s="1" t="str">
        <f>VLOOKUP(Table1[[#This Row],[Implementing_Partner]],Table2[],3)</f>
        <v>LRC</v>
      </c>
      <c r="F105" t="s">
        <v>100</v>
      </c>
      <c r="H105" t="s">
        <v>343</v>
      </c>
      <c r="I105" t="s">
        <v>289</v>
      </c>
      <c r="J105" t="s">
        <v>289</v>
      </c>
      <c r="K105" t="s">
        <v>484</v>
      </c>
      <c r="L105" t="s">
        <v>489</v>
      </c>
      <c r="Q105" t="s">
        <v>118</v>
      </c>
      <c r="T105">
        <v>757</v>
      </c>
      <c r="Y105">
        <v>757</v>
      </c>
      <c r="Z105">
        <v>241</v>
      </c>
      <c r="AA105">
        <v>516</v>
      </c>
      <c r="AB105">
        <v>241</v>
      </c>
      <c r="AC105">
        <v>222</v>
      </c>
      <c r="AD105">
        <v>0</v>
      </c>
      <c r="AE105">
        <v>294</v>
      </c>
      <c r="AF105" t="s">
        <v>598</v>
      </c>
      <c r="AG105" t="s">
        <v>127</v>
      </c>
      <c r="AH105" t="s">
        <v>127</v>
      </c>
      <c r="AM105" t="s">
        <v>352</v>
      </c>
      <c r="AN105" t="s">
        <v>344</v>
      </c>
    </row>
    <row r="106" spans="1:40" x14ac:dyDescent="0.2">
      <c r="A106" t="s">
        <v>174</v>
      </c>
      <c r="B106" s="1" t="str">
        <f>VLOOKUP(Table1[[#This Row],[Organization]],Table3[],2)</f>
        <v>Première Urgence Internationale</v>
      </c>
      <c r="C106" t="s">
        <v>102</v>
      </c>
      <c r="D106" t="s">
        <v>174</v>
      </c>
      <c r="E106" s="1" t="str">
        <f>VLOOKUP(Table1[[#This Row],[Implementing_Partner]],Table2[],3)</f>
        <v>Première Urgence Internationale</v>
      </c>
      <c r="F106" t="s">
        <v>102</v>
      </c>
      <c r="H106" t="s">
        <v>343</v>
      </c>
      <c r="I106" t="s">
        <v>289</v>
      </c>
      <c r="J106" t="s">
        <v>290</v>
      </c>
      <c r="K106" t="s">
        <v>484</v>
      </c>
      <c r="L106" t="s">
        <v>489</v>
      </c>
      <c r="M106" t="s">
        <v>293</v>
      </c>
      <c r="N106" t="s">
        <v>296</v>
      </c>
      <c r="O106">
        <v>22</v>
      </c>
      <c r="P106" t="s">
        <v>491</v>
      </c>
      <c r="Q106" t="s">
        <v>29</v>
      </c>
      <c r="W106">
        <v>22</v>
      </c>
      <c r="Y106">
        <v>22</v>
      </c>
      <c r="Z106">
        <v>22</v>
      </c>
      <c r="AA106">
        <v>0</v>
      </c>
      <c r="AB106">
        <v>0</v>
      </c>
      <c r="AC106">
        <v>0</v>
      </c>
      <c r="AD106">
        <v>22</v>
      </c>
      <c r="AE106">
        <v>0</v>
      </c>
      <c r="AF106" t="s">
        <v>598</v>
      </c>
      <c r="AG106" t="s">
        <v>127</v>
      </c>
      <c r="AH106" t="s">
        <v>128</v>
      </c>
      <c r="AJ106" t="s">
        <v>504</v>
      </c>
      <c r="AK106" t="s">
        <v>151</v>
      </c>
      <c r="AM106" t="s">
        <v>352</v>
      </c>
      <c r="AN106" t="s">
        <v>343</v>
      </c>
    </row>
    <row r="107" spans="1:40" x14ac:dyDescent="0.2">
      <c r="A107" t="s">
        <v>174</v>
      </c>
      <c r="B107" s="1" t="str">
        <f>VLOOKUP(Table1[[#This Row],[Organization]],Table3[],2)</f>
        <v>Première Urgence Internationale</v>
      </c>
      <c r="C107" t="s">
        <v>102</v>
      </c>
      <c r="D107" t="s">
        <v>174</v>
      </c>
      <c r="E107" s="1" t="str">
        <f>VLOOKUP(Table1[[#This Row],[Implementing_Partner]],Table2[],3)</f>
        <v>Première Urgence Internationale</v>
      </c>
      <c r="F107" t="s">
        <v>102</v>
      </c>
      <c r="H107" t="s">
        <v>343</v>
      </c>
      <c r="I107" t="s">
        <v>289</v>
      </c>
      <c r="J107" t="s">
        <v>290</v>
      </c>
      <c r="K107" t="s">
        <v>484</v>
      </c>
      <c r="L107" t="s">
        <v>489</v>
      </c>
      <c r="M107" t="s">
        <v>293</v>
      </c>
      <c r="N107" t="s">
        <v>296</v>
      </c>
      <c r="O107">
        <v>26</v>
      </c>
      <c r="P107" t="s">
        <v>491</v>
      </c>
      <c r="Q107" t="s">
        <v>29</v>
      </c>
      <c r="W107">
        <v>26</v>
      </c>
      <c r="Y107">
        <v>26</v>
      </c>
      <c r="Z107">
        <v>26</v>
      </c>
      <c r="AA107">
        <v>0</v>
      </c>
      <c r="AB107">
        <v>0</v>
      </c>
      <c r="AC107">
        <v>0</v>
      </c>
      <c r="AD107">
        <v>26</v>
      </c>
      <c r="AE107">
        <v>0</v>
      </c>
      <c r="AF107" t="s">
        <v>598</v>
      </c>
      <c r="AG107" t="s">
        <v>127</v>
      </c>
      <c r="AH107" t="s">
        <v>127</v>
      </c>
      <c r="AJ107" t="s">
        <v>506</v>
      </c>
      <c r="AK107" t="s">
        <v>151</v>
      </c>
      <c r="AM107" t="s">
        <v>352</v>
      </c>
      <c r="AN107" t="s">
        <v>343</v>
      </c>
    </row>
    <row r="108" spans="1:40" x14ac:dyDescent="0.2">
      <c r="A108" t="s">
        <v>174</v>
      </c>
      <c r="B108" s="1" t="str">
        <f>VLOOKUP(Table1[[#This Row],[Organization]],Table3[],2)</f>
        <v>Première Urgence Internationale</v>
      </c>
      <c r="C108" t="s">
        <v>102</v>
      </c>
      <c r="D108" t="s">
        <v>174</v>
      </c>
      <c r="E108" s="1" t="str">
        <f>VLOOKUP(Table1[[#This Row],[Implementing_Partner]],Table2[],3)</f>
        <v>Première Urgence Internationale</v>
      </c>
      <c r="F108" t="s">
        <v>102</v>
      </c>
      <c r="H108" t="s">
        <v>343</v>
      </c>
      <c r="I108" t="s">
        <v>289</v>
      </c>
      <c r="J108" t="s">
        <v>290</v>
      </c>
      <c r="K108" t="s">
        <v>484</v>
      </c>
      <c r="L108" t="s">
        <v>489</v>
      </c>
      <c r="M108" t="s">
        <v>293</v>
      </c>
      <c r="N108" t="s">
        <v>296</v>
      </c>
      <c r="O108">
        <v>37</v>
      </c>
      <c r="P108" t="s">
        <v>491</v>
      </c>
      <c r="Q108" t="s">
        <v>29</v>
      </c>
      <c r="W108">
        <v>37</v>
      </c>
      <c r="Y108">
        <v>37</v>
      </c>
      <c r="Z108">
        <v>37</v>
      </c>
      <c r="AA108">
        <v>0</v>
      </c>
      <c r="AB108">
        <v>0</v>
      </c>
      <c r="AC108">
        <v>0</v>
      </c>
      <c r="AD108">
        <v>37</v>
      </c>
      <c r="AE108">
        <v>0</v>
      </c>
      <c r="AF108" t="s">
        <v>598</v>
      </c>
      <c r="AG108" t="s">
        <v>127</v>
      </c>
      <c r="AH108" t="s">
        <v>128</v>
      </c>
      <c r="AJ108" t="s">
        <v>504</v>
      </c>
      <c r="AK108" t="s">
        <v>151</v>
      </c>
      <c r="AM108" t="s">
        <v>352</v>
      </c>
      <c r="AN108" t="s">
        <v>343</v>
      </c>
    </row>
    <row r="109" spans="1:40" x14ac:dyDescent="0.2">
      <c r="A109" t="s">
        <v>95</v>
      </c>
      <c r="B109" s="1" t="str">
        <f>VLOOKUP(Table1[[#This Row],[Organization]],Table3[],2)</f>
        <v>United Nations High Commissioner for Refugees</v>
      </c>
      <c r="C109" t="s">
        <v>26</v>
      </c>
      <c r="D109" t="s">
        <v>174</v>
      </c>
      <c r="E109" s="1" t="str">
        <f>VLOOKUP(Table1[[#This Row],[Implementing_Partner]],Table2[],3)</f>
        <v>Première Urgence Internationale</v>
      </c>
      <c r="F109" t="s">
        <v>25</v>
      </c>
      <c r="H109" t="s">
        <v>343</v>
      </c>
      <c r="I109" t="s">
        <v>276</v>
      </c>
      <c r="J109" t="s">
        <v>276</v>
      </c>
      <c r="K109" t="s">
        <v>277</v>
      </c>
      <c r="L109" t="s">
        <v>278</v>
      </c>
      <c r="N109" t="s">
        <v>28</v>
      </c>
      <c r="O109">
        <v>26</v>
      </c>
      <c r="P109" t="s">
        <v>70</v>
      </c>
      <c r="T109">
        <v>0</v>
      </c>
      <c r="U109">
        <v>0</v>
      </c>
      <c r="V109">
        <v>0</v>
      </c>
      <c r="W109">
        <v>16</v>
      </c>
      <c r="X109">
        <v>10</v>
      </c>
      <c r="Y109">
        <v>26</v>
      </c>
      <c r="Z109">
        <v>13</v>
      </c>
      <c r="AA109">
        <v>13</v>
      </c>
      <c r="AB109">
        <v>0</v>
      </c>
      <c r="AC109">
        <v>0</v>
      </c>
      <c r="AD109">
        <v>13</v>
      </c>
      <c r="AE109">
        <v>13</v>
      </c>
      <c r="AF109" t="s">
        <v>598</v>
      </c>
      <c r="AG109" t="s">
        <v>127</v>
      </c>
      <c r="AH109" t="s">
        <v>127</v>
      </c>
      <c r="AJ109" t="s">
        <v>531</v>
      </c>
      <c r="AM109" t="s">
        <v>352</v>
      </c>
      <c r="AN109" t="s">
        <v>344</v>
      </c>
    </row>
    <row r="110" spans="1:40" x14ac:dyDescent="0.2">
      <c r="A110" t="s">
        <v>95</v>
      </c>
      <c r="B110" s="1" t="str">
        <f>VLOOKUP(Table1[[#This Row],[Organization]],Table3[],2)</f>
        <v>United Nations High Commissioner for Refugees</v>
      </c>
      <c r="C110" t="s">
        <v>26</v>
      </c>
      <c r="D110" t="s">
        <v>174</v>
      </c>
      <c r="E110" s="1" t="str">
        <f>VLOOKUP(Table1[[#This Row],[Implementing_Partner]],Table2[],3)</f>
        <v>Première Urgence Internationale</v>
      </c>
      <c r="F110" t="s">
        <v>25</v>
      </c>
      <c r="H110" t="s">
        <v>343</v>
      </c>
      <c r="I110" t="s">
        <v>276</v>
      </c>
      <c r="J110" t="s">
        <v>276</v>
      </c>
      <c r="K110" t="s">
        <v>277</v>
      </c>
      <c r="L110" t="s">
        <v>278</v>
      </c>
      <c r="N110" t="s">
        <v>28</v>
      </c>
      <c r="O110">
        <v>22</v>
      </c>
      <c r="P110" t="s">
        <v>70</v>
      </c>
      <c r="T110">
        <v>0</v>
      </c>
      <c r="U110">
        <v>0</v>
      </c>
      <c r="V110">
        <v>0</v>
      </c>
      <c r="W110">
        <v>14</v>
      </c>
      <c r="X110">
        <v>8</v>
      </c>
      <c r="Y110">
        <v>22</v>
      </c>
      <c r="Z110">
        <v>11</v>
      </c>
      <c r="AA110">
        <v>11</v>
      </c>
      <c r="AB110">
        <v>0</v>
      </c>
      <c r="AC110">
        <v>0</v>
      </c>
      <c r="AD110">
        <v>11</v>
      </c>
      <c r="AE110">
        <v>11</v>
      </c>
      <c r="AF110" t="s">
        <v>598</v>
      </c>
      <c r="AG110" t="s">
        <v>127</v>
      </c>
      <c r="AH110" t="s">
        <v>127</v>
      </c>
      <c r="AJ110" t="s">
        <v>531</v>
      </c>
      <c r="AM110" t="s">
        <v>352</v>
      </c>
      <c r="AN110" t="s">
        <v>344</v>
      </c>
    </row>
    <row r="111" spans="1:40" x14ac:dyDescent="0.2">
      <c r="A111" t="s">
        <v>95</v>
      </c>
      <c r="B111" s="1" t="str">
        <f>VLOOKUP(Table1[[#This Row],[Organization]],Table3[],2)</f>
        <v>United Nations High Commissioner for Refugees</v>
      </c>
      <c r="C111" t="s">
        <v>26</v>
      </c>
      <c r="D111" t="s">
        <v>174</v>
      </c>
      <c r="E111" s="1" t="str">
        <f>VLOOKUP(Table1[[#This Row],[Implementing_Partner]],Table2[],3)</f>
        <v>Première Urgence Internationale</v>
      </c>
      <c r="F111" t="s">
        <v>25</v>
      </c>
      <c r="H111" t="s">
        <v>343</v>
      </c>
      <c r="I111" t="s">
        <v>276</v>
      </c>
      <c r="J111" t="s">
        <v>276</v>
      </c>
      <c r="K111" t="s">
        <v>277</v>
      </c>
      <c r="L111" t="s">
        <v>278</v>
      </c>
      <c r="N111" t="s">
        <v>28</v>
      </c>
      <c r="O111">
        <v>37</v>
      </c>
      <c r="P111" t="s">
        <v>70</v>
      </c>
      <c r="T111">
        <v>0</v>
      </c>
      <c r="U111">
        <v>0</v>
      </c>
      <c r="V111">
        <v>0</v>
      </c>
      <c r="W111">
        <v>23</v>
      </c>
      <c r="X111">
        <v>14</v>
      </c>
      <c r="Y111">
        <v>37</v>
      </c>
      <c r="Z111">
        <v>19</v>
      </c>
      <c r="AA111">
        <v>18</v>
      </c>
      <c r="AB111">
        <v>0</v>
      </c>
      <c r="AC111">
        <v>0</v>
      </c>
      <c r="AD111">
        <v>19</v>
      </c>
      <c r="AE111">
        <v>18</v>
      </c>
      <c r="AF111" t="s">
        <v>598</v>
      </c>
      <c r="AG111" t="s">
        <v>127</v>
      </c>
      <c r="AH111" t="s">
        <v>127</v>
      </c>
      <c r="AJ111" t="s">
        <v>531</v>
      </c>
      <c r="AM111" t="s">
        <v>352</v>
      </c>
      <c r="AN111" t="s">
        <v>344</v>
      </c>
    </row>
    <row r="112" spans="1:40" x14ac:dyDescent="0.2">
      <c r="A112" t="s">
        <v>95</v>
      </c>
      <c r="B112" s="1" t="str">
        <f>VLOOKUP(Table1[[#This Row],[Organization]],Table3[],2)</f>
        <v>United Nations High Commissioner for Refugees</v>
      </c>
      <c r="C112" t="s">
        <v>26</v>
      </c>
      <c r="D112" t="s">
        <v>273</v>
      </c>
      <c r="E112" s="1" t="str">
        <f>VLOOKUP(Table1[[#This Row],[Implementing_Partner]],Table2[],3)</f>
        <v>LibAid</v>
      </c>
      <c r="F112" t="s">
        <v>27</v>
      </c>
      <c r="H112" t="s">
        <v>343</v>
      </c>
      <c r="I112" t="s">
        <v>276</v>
      </c>
      <c r="J112" t="s">
        <v>276</v>
      </c>
      <c r="K112" t="s">
        <v>277</v>
      </c>
      <c r="L112" t="s">
        <v>278</v>
      </c>
      <c r="N112" t="s">
        <v>28</v>
      </c>
      <c r="O112">
        <v>612</v>
      </c>
      <c r="P112" t="s">
        <v>73</v>
      </c>
      <c r="T112">
        <v>284</v>
      </c>
      <c r="U112">
        <v>240</v>
      </c>
      <c r="V112">
        <v>88</v>
      </c>
      <c r="W112">
        <v>0</v>
      </c>
      <c r="X112">
        <v>0</v>
      </c>
      <c r="Y112">
        <v>612</v>
      </c>
      <c r="Z112">
        <v>306</v>
      </c>
      <c r="AA112">
        <v>306</v>
      </c>
      <c r="AB112">
        <v>0</v>
      </c>
      <c r="AC112">
        <v>0</v>
      </c>
      <c r="AD112">
        <v>306</v>
      </c>
      <c r="AE112">
        <v>306</v>
      </c>
      <c r="AF112" t="s">
        <v>598</v>
      </c>
      <c r="AG112" t="s">
        <v>127</v>
      </c>
      <c r="AH112" t="s">
        <v>127</v>
      </c>
      <c r="AJ112" t="s">
        <v>531</v>
      </c>
      <c r="AM112" t="s">
        <v>352</v>
      </c>
      <c r="AN112" t="s">
        <v>344</v>
      </c>
    </row>
    <row r="113" spans="1:40" x14ac:dyDescent="0.2">
      <c r="A113" t="s">
        <v>95</v>
      </c>
      <c r="B113" s="1" t="str">
        <f>VLOOKUP(Table1[[#This Row],[Organization]],Table3[],2)</f>
        <v>United Nations High Commissioner for Refugees</v>
      </c>
      <c r="C113" t="s">
        <v>26</v>
      </c>
      <c r="D113" t="s">
        <v>174</v>
      </c>
      <c r="E113" s="1" t="str">
        <f>VLOOKUP(Table1[[#This Row],[Implementing_Partner]],Table2[],3)</f>
        <v>Première Urgence Internationale</v>
      </c>
      <c r="F113" t="s">
        <v>25</v>
      </c>
      <c r="H113" t="s">
        <v>343</v>
      </c>
      <c r="I113" t="s">
        <v>276</v>
      </c>
      <c r="J113" t="s">
        <v>276</v>
      </c>
      <c r="K113" t="s">
        <v>277</v>
      </c>
      <c r="L113" t="s">
        <v>278</v>
      </c>
      <c r="N113" t="s">
        <v>28</v>
      </c>
      <c r="O113">
        <v>47</v>
      </c>
      <c r="P113" t="s">
        <v>70</v>
      </c>
      <c r="T113">
        <v>0</v>
      </c>
      <c r="U113">
        <v>0</v>
      </c>
      <c r="V113">
        <v>0</v>
      </c>
      <c r="W113">
        <v>30</v>
      </c>
      <c r="X113">
        <v>17</v>
      </c>
      <c r="Y113">
        <v>47</v>
      </c>
      <c r="Z113">
        <v>24</v>
      </c>
      <c r="AA113">
        <v>23</v>
      </c>
      <c r="AB113">
        <v>0</v>
      </c>
      <c r="AC113">
        <v>0</v>
      </c>
      <c r="AD113">
        <v>24</v>
      </c>
      <c r="AE113">
        <v>23</v>
      </c>
      <c r="AF113" t="s">
        <v>598</v>
      </c>
      <c r="AG113" t="s">
        <v>127</v>
      </c>
      <c r="AH113" t="s">
        <v>127</v>
      </c>
      <c r="AJ113" t="s">
        <v>531</v>
      </c>
      <c r="AM113" t="s">
        <v>352</v>
      </c>
      <c r="AN113" t="s">
        <v>344</v>
      </c>
    </row>
    <row r="114" spans="1:40" x14ac:dyDescent="0.2">
      <c r="A114" t="s">
        <v>107</v>
      </c>
      <c r="B114" s="1" t="str">
        <f>VLOOKUP(Table1[[#This Row],[Organization]],Table3[],2)</f>
        <v>World Food Programme</v>
      </c>
      <c r="C114" t="s">
        <v>26</v>
      </c>
      <c r="D114" t="s">
        <v>143</v>
      </c>
      <c r="E114" s="1" t="str">
        <f>VLOOKUP(Table1[[#This Row],[Implementing_Partner]],Table2[],3)</f>
        <v>Shaik Tahir Azzawi Charity Organization</v>
      </c>
      <c r="F114" t="s">
        <v>100</v>
      </c>
      <c r="H114" t="s">
        <v>343</v>
      </c>
      <c r="I114" t="s">
        <v>147</v>
      </c>
      <c r="J114" t="s">
        <v>147</v>
      </c>
      <c r="K114" t="s">
        <v>148</v>
      </c>
      <c r="L114" t="s">
        <v>357</v>
      </c>
      <c r="P114" t="s">
        <v>359</v>
      </c>
      <c r="Q114" t="s">
        <v>29</v>
      </c>
      <c r="S114">
        <v>147</v>
      </c>
      <c r="T114">
        <v>735</v>
      </c>
      <c r="Y114">
        <v>735</v>
      </c>
      <c r="Z114">
        <v>353</v>
      </c>
      <c r="AA114">
        <v>382</v>
      </c>
      <c r="AB114">
        <v>170</v>
      </c>
      <c r="AC114">
        <v>165</v>
      </c>
      <c r="AD114">
        <v>183</v>
      </c>
      <c r="AE114">
        <v>218</v>
      </c>
      <c r="AF114" t="s">
        <v>599</v>
      </c>
      <c r="AG114" t="s">
        <v>60</v>
      </c>
      <c r="AH114" t="s">
        <v>60</v>
      </c>
      <c r="AJ114" t="s">
        <v>388</v>
      </c>
      <c r="AK114" t="s">
        <v>152</v>
      </c>
      <c r="AM114" t="s">
        <v>352</v>
      </c>
      <c r="AN114" t="s">
        <v>344</v>
      </c>
    </row>
    <row r="115" spans="1:40" x14ac:dyDescent="0.2">
      <c r="A115" t="s">
        <v>107</v>
      </c>
      <c r="B115" s="1" t="str">
        <f>VLOOKUP(Table1[[#This Row],[Organization]],Table3[],2)</f>
        <v>World Food Programme</v>
      </c>
      <c r="C115" t="s">
        <v>26</v>
      </c>
      <c r="D115" t="s">
        <v>143</v>
      </c>
      <c r="E115" s="1" t="str">
        <f>VLOOKUP(Table1[[#This Row],[Implementing_Partner]],Table2[],3)</f>
        <v>Shaik Tahir Azzawi Charity Organization</v>
      </c>
      <c r="F115" t="s">
        <v>100</v>
      </c>
      <c r="H115" t="s">
        <v>343</v>
      </c>
      <c r="I115" t="s">
        <v>147</v>
      </c>
      <c r="J115" t="s">
        <v>147</v>
      </c>
      <c r="K115" t="s">
        <v>148</v>
      </c>
      <c r="L115" t="s">
        <v>357</v>
      </c>
      <c r="P115" t="s">
        <v>359</v>
      </c>
      <c r="Q115" t="s">
        <v>29</v>
      </c>
      <c r="S115">
        <v>292</v>
      </c>
      <c r="U115">
        <v>1460</v>
      </c>
      <c r="Y115">
        <v>1460</v>
      </c>
      <c r="Z115">
        <v>701</v>
      </c>
      <c r="AA115">
        <v>759</v>
      </c>
      <c r="AB115">
        <v>337</v>
      </c>
      <c r="AC115">
        <v>327</v>
      </c>
      <c r="AD115">
        <v>364</v>
      </c>
      <c r="AE115">
        <v>432</v>
      </c>
      <c r="AF115" t="s">
        <v>599</v>
      </c>
      <c r="AG115" t="s">
        <v>60</v>
      </c>
      <c r="AH115" t="s">
        <v>60</v>
      </c>
      <c r="AK115" t="s">
        <v>152</v>
      </c>
      <c r="AM115" t="s">
        <v>352</v>
      </c>
      <c r="AN115" t="s">
        <v>344</v>
      </c>
    </row>
    <row r="116" spans="1:40" x14ac:dyDescent="0.2">
      <c r="A116" t="s">
        <v>107</v>
      </c>
      <c r="B116" s="1" t="str">
        <f>VLOOKUP(Table1[[#This Row],[Organization]],Table3[],2)</f>
        <v>World Food Programme</v>
      </c>
      <c r="C116" t="s">
        <v>26</v>
      </c>
      <c r="D116" t="s">
        <v>143</v>
      </c>
      <c r="E116" s="1" t="str">
        <f>VLOOKUP(Table1[[#This Row],[Implementing_Partner]],Table2[],3)</f>
        <v>Shaik Tahir Azzawi Charity Organization</v>
      </c>
      <c r="F116" t="s">
        <v>100</v>
      </c>
      <c r="H116" t="s">
        <v>343</v>
      </c>
      <c r="I116" t="s">
        <v>147</v>
      </c>
      <c r="J116" t="s">
        <v>147</v>
      </c>
      <c r="K116" t="s">
        <v>148</v>
      </c>
      <c r="L116" t="s">
        <v>357</v>
      </c>
      <c r="P116" t="s">
        <v>359</v>
      </c>
      <c r="Q116" t="s">
        <v>29</v>
      </c>
      <c r="S116">
        <v>134</v>
      </c>
      <c r="T116">
        <v>670</v>
      </c>
      <c r="Y116">
        <v>670</v>
      </c>
      <c r="Z116">
        <v>322</v>
      </c>
      <c r="AA116">
        <v>348</v>
      </c>
      <c r="AB116">
        <v>155</v>
      </c>
      <c r="AC116">
        <v>150</v>
      </c>
      <c r="AD116">
        <v>167</v>
      </c>
      <c r="AE116">
        <v>198</v>
      </c>
      <c r="AF116" t="s">
        <v>599</v>
      </c>
      <c r="AG116" t="s">
        <v>60</v>
      </c>
      <c r="AH116" t="s">
        <v>60</v>
      </c>
      <c r="AJ116" t="s">
        <v>373</v>
      </c>
      <c r="AK116" t="s">
        <v>152</v>
      </c>
      <c r="AM116" t="s">
        <v>352</v>
      </c>
      <c r="AN116" t="s">
        <v>343</v>
      </c>
    </row>
    <row r="117" spans="1:40" x14ac:dyDescent="0.2">
      <c r="A117" t="s">
        <v>107</v>
      </c>
      <c r="B117" s="1" t="str">
        <f>VLOOKUP(Table1[[#This Row],[Organization]],Table3[],2)</f>
        <v>World Food Programme</v>
      </c>
      <c r="C117" t="s">
        <v>26</v>
      </c>
      <c r="D117" t="s">
        <v>140</v>
      </c>
      <c r="E117" s="1" t="str">
        <f>VLOOKUP(Table1[[#This Row],[Implementing_Partner]],Table2[],3)</f>
        <v>AKS</v>
      </c>
      <c r="F117" t="s">
        <v>100</v>
      </c>
      <c r="H117" t="s">
        <v>344</v>
      </c>
      <c r="I117" t="s">
        <v>147</v>
      </c>
      <c r="J117" t="s">
        <v>147</v>
      </c>
      <c r="K117" t="s">
        <v>148</v>
      </c>
      <c r="M117" t="s">
        <v>357</v>
      </c>
      <c r="P117" t="s">
        <v>359</v>
      </c>
      <c r="Q117" t="s">
        <v>120</v>
      </c>
      <c r="S117">
        <v>74</v>
      </c>
      <c r="T117">
        <v>370</v>
      </c>
      <c r="Y117">
        <v>370</v>
      </c>
      <c r="Z117">
        <v>183</v>
      </c>
      <c r="AA117">
        <v>187</v>
      </c>
      <c r="AB117">
        <v>83</v>
      </c>
      <c r="AC117">
        <v>77</v>
      </c>
      <c r="AD117">
        <v>100</v>
      </c>
      <c r="AE117">
        <v>110</v>
      </c>
      <c r="AF117" t="s">
        <v>599</v>
      </c>
      <c r="AG117" t="s">
        <v>60</v>
      </c>
      <c r="AH117" t="s">
        <v>209</v>
      </c>
      <c r="AK117" t="s">
        <v>133</v>
      </c>
      <c r="AM117" t="s">
        <v>352</v>
      </c>
      <c r="AN117" t="s">
        <v>343</v>
      </c>
    </row>
    <row r="118" spans="1:40" x14ac:dyDescent="0.2">
      <c r="A118" t="s">
        <v>134</v>
      </c>
      <c r="B118" s="1" t="str">
        <f>VLOOKUP(Table1[[#This Row],[Organization]],Table3[],2)</f>
        <v>Comitato Europeo per la Formazione in Agricoltura</v>
      </c>
      <c r="C118" t="s">
        <v>102</v>
      </c>
      <c r="E118" s="1" t="e">
        <f>VLOOKUP(Table1[[#This Row],[Implementing_Partner]],Table2[],3)</f>
        <v>#N/A</v>
      </c>
      <c r="G118" t="s">
        <v>398</v>
      </c>
      <c r="H118" t="s">
        <v>344</v>
      </c>
      <c r="I118" t="s">
        <v>186</v>
      </c>
      <c r="J118" t="s">
        <v>186</v>
      </c>
      <c r="K118" t="s">
        <v>407</v>
      </c>
      <c r="L118" t="s">
        <v>409</v>
      </c>
      <c r="N118" t="s">
        <v>84</v>
      </c>
      <c r="O118">
        <v>1</v>
      </c>
      <c r="AF118" t="s">
        <v>599</v>
      </c>
      <c r="AG118" t="s">
        <v>60</v>
      </c>
      <c r="AH118" t="s">
        <v>60</v>
      </c>
      <c r="AJ118" t="s">
        <v>419</v>
      </c>
      <c r="AK118" t="s">
        <v>262</v>
      </c>
      <c r="AM118" t="s">
        <v>352</v>
      </c>
      <c r="AN118" t="s">
        <v>343</v>
      </c>
    </row>
    <row r="119" spans="1:40" x14ac:dyDescent="0.2">
      <c r="A119" t="s">
        <v>95</v>
      </c>
      <c r="B119" s="1" t="str">
        <f>VLOOKUP(Table1[[#This Row],[Organization]],Table3[],2)</f>
        <v>United Nations High Commissioner for Refugees</v>
      </c>
      <c r="C119" t="s">
        <v>26</v>
      </c>
      <c r="E119" s="1" t="e">
        <f>VLOOKUP(Table1[[#This Row],[Implementing_Partner]],Table2[],3)</f>
        <v>#N/A</v>
      </c>
      <c r="G119" t="s">
        <v>399</v>
      </c>
      <c r="H119" t="s">
        <v>343</v>
      </c>
      <c r="I119" t="s">
        <v>186</v>
      </c>
      <c r="J119" t="s">
        <v>186</v>
      </c>
      <c r="K119" t="s">
        <v>407</v>
      </c>
      <c r="L119" t="s">
        <v>409</v>
      </c>
      <c r="N119" t="s">
        <v>84</v>
      </c>
      <c r="O119">
        <v>1</v>
      </c>
      <c r="AF119" t="s">
        <v>599</v>
      </c>
      <c r="AG119" t="s">
        <v>60</v>
      </c>
      <c r="AH119" t="s">
        <v>60</v>
      </c>
      <c r="AJ119" t="s">
        <v>421</v>
      </c>
      <c r="AK119" t="s">
        <v>262</v>
      </c>
      <c r="AM119" t="s">
        <v>352</v>
      </c>
      <c r="AN119" t="s">
        <v>343</v>
      </c>
    </row>
    <row r="120" spans="1:40" x14ac:dyDescent="0.2">
      <c r="A120" t="s">
        <v>95</v>
      </c>
      <c r="B120" s="1" t="str">
        <f>VLOOKUP(Table1[[#This Row],[Organization]],Table3[],2)</f>
        <v>United Nations High Commissioner for Refugees</v>
      </c>
      <c r="C120" t="s">
        <v>26</v>
      </c>
      <c r="E120" s="1" t="e">
        <f>VLOOKUP(Table1[[#This Row],[Implementing_Partner]],Table2[],3)</f>
        <v>#N/A</v>
      </c>
      <c r="G120" t="s">
        <v>399</v>
      </c>
      <c r="H120" t="s">
        <v>343</v>
      </c>
      <c r="I120" t="s">
        <v>186</v>
      </c>
      <c r="J120" t="s">
        <v>186</v>
      </c>
      <c r="K120" t="s">
        <v>407</v>
      </c>
      <c r="L120" t="s">
        <v>409</v>
      </c>
      <c r="N120" t="s">
        <v>84</v>
      </c>
      <c r="O120">
        <v>1</v>
      </c>
      <c r="AF120" t="s">
        <v>599</v>
      </c>
      <c r="AG120" t="s">
        <v>60</v>
      </c>
      <c r="AH120" t="s">
        <v>60</v>
      </c>
      <c r="AJ120" t="s">
        <v>421</v>
      </c>
      <c r="AK120" t="s">
        <v>262</v>
      </c>
      <c r="AM120" t="s">
        <v>352</v>
      </c>
      <c r="AN120" t="s">
        <v>343</v>
      </c>
    </row>
    <row r="121" spans="1:40" x14ac:dyDescent="0.2">
      <c r="A121" t="s">
        <v>95</v>
      </c>
      <c r="B121" s="1" t="str">
        <f>VLOOKUP(Table1[[#This Row],[Organization]],Table3[],2)</f>
        <v>United Nations High Commissioner for Refugees</v>
      </c>
      <c r="C121" t="s">
        <v>26</v>
      </c>
      <c r="E121" s="1" t="e">
        <f>VLOOKUP(Table1[[#This Row],[Implementing_Partner]],Table2[],3)</f>
        <v>#N/A</v>
      </c>
      <c r="G121" t="s">
        <v>399</v>
      </c>
      <c r="H121" t="s">
        <v>343</v>
      </c>
      <c r="I121" t="s">
        <v>186</v>
      </c>
      <c r="J121" t="s">
        <v>186</v>
      </c>
      <c r="K121" t="s">
        <v>407</v>
      </c>
      <c r="L121" t="s">
        <v>409</v>
      </c>
      <c r="N121" t="s">
        <v>84</v>
      </c>
      <c r="O121">
        <v>1</v>
      </c>
      <c r="AF121" t="s">
        <v>599</v>
      </c>
      <c r="AG121" t="s">
        <v>60</v>
      </c>
      <c r="AH121" t="s">
        <v>60</v>
      </c>
      <c r="AJ121" t="s">
        <v>421</v>
      </c>
      <c r="AK121" t="s">
        <v>262</v>
      </c>
      <c r="AM121" t="s">
        <v>352</v>
      </c>
      <c r="AN121" t="s">
        <v>343</v>
      </c>
    </row>
    <row r="122" spans="1:40" x14ac:dyDescent="0.2">
      <c r="A122" t="s">
        <v>137</v>
      </c>
      <c r="B122" s="1" t="str">
        <f>VLOOKUP(Table1[[#This Row],[Organization]],Table3[],2)</f>
        <v>International Organization for Migration</v>
      </c>
      <c r="C122" t="s">
        <v>26</v>
      </c>
      <c r="E122" s="1" t="e">
        <f>VLOOKUP(Table1[[#This Row],[Implementing_Partner]],Table2[],3)</f>
        <v>#N/A</v>
      </c>
      <c r="G122" t="s">
        <v>145</v>
      </c>
      <c r="H122" t="s">
        <v>343</v>
      </c>
      <c r="I122" t="s">
        <v>186</v>
      </c>
      <c r="J122" t="s">
        <v>186</v>
      </c>
      <c r="K122" t="s">
        <v>187</v>
      </c>
      <c r="L122" t="s">
        <v>410</v>
      </c>
      <c r="N122" t="s">
        <v>189</v>
      </c>
      <c r="O122">
        <v>113</v>
      </c>
      <c r="P122" t="s">
        <v>190</v>
      </c>
      <c r="Q122" t="s">
        <v>29</v>
      </c>
      <c r="Y122">
        <v>113</v>
      </c>
      <c r="Z122">
        <v>54</v>
      </c>
      <c r="AA122">
        <v>59</v>
      </c>
      <c r="AF122" t="s">
        <v>599</v>
      </c>
      <c r="AG122" t="s">
        <v>60</v>
      </c>
      <c r="AH122" t="s">
        <v>60</v>
      </c>
      <c r="AK122" t="s">
        <v>70</v>
      </c>
      <c r="AM122" t="s">
        <v>352</v>
      </c>
      <c r="AN122" t="s">
        <v>343</v>
      </c>
    </row>
    <row r="123" spans="1:40" x14ac:dyDescent="0.2">
      <c r="A123" t="s">
        <v>137</v>
      </c>
      <c r="B123" s="1" t="str">
        <f>VLOOKUP(Table1[[#This Row],[Organization]],Table3[],2)</f>
        <v>International Organization for Migration</v>
      </c>
      <c r="C123" t="s">
        <v>26</v>
      </c>
      <c r="E123" s="1" t="e">
        <f>VLOOKUP(Table1[[#This Row],[Implementing_Partner]],Table2[],3)</f>
        <v>#N/A</v>
      </c>
      <c r="G123" t="s">
        <v>145</v>
      </c>
      <c r="H123" t="s">
        <v>343</v>
      </c>
      <c r="I123" t="s">
        <v>186</v>
      </c>
      <c r="J123" t="s">
        <v>186</v>
      </c>
      <c r="K123" t="s">
        <v>187</v>
      </c>
      <c r="L123" t="s">
        <v>410</v>
      </c>
      <c r="N123" t="s">
        <v>192</v>
      </c>
      <c r="O123">
        <v>1</v>
      </c>
      <c r="P123" t="s">
        <v>190</v>
      </c>
      <c r="Q123" t="s">
        <v>29</v>
      </c>
      <c r="Y123">
        <v>1</v>
      </c>
      <c r="Z123">
        <v>1</v>
      </c>
      <c r="AF123" t="s">
        <v>599</v>
      </c>
      <c r="AG123" t="s">
        <v>60</v>
      </c>
      <c r="AH123" t="s">
        <v>60</v>
      </c>
      <c r="AM123" t="s">
        <v>352</v>
      </c>
      <c r="AN123" t="s">
        <v>343</v>
      </c>
    </row>
    <row r="124" spans="1:40" x14ac:dyDescent="0.2">
      <c r="A124" t="s">
        <v>137</v>
      </c>
      <c r="B124" s="1" t="str">
        <f>VLOOKUP(Table1[[#This Row],[Organization]],Table3[],2)</f>
        <v>International Organization for Migration</v>
      </c>
      <c r="C124" t="s">
        <v>26</v>
      </c>
      <c r="E124" s="1" t="e">
        <f>VLOOKUP(Table1[[#This Row],[Implementing_Partner]],Table2[],3)</f>
        <v>#N/A</v>
      </c>
      <c r="G124" t="s">
        <v>145</v>
      </c>
      <c r="H124" t="s">
        <v>343</v>
      </c>
      <c r="I124" t="s">
        <v>186</v>
      </c>
      <c r="J124" t="s">
        <v>186</v>
      </c>
      <c r="K124" t="s">
        <v>187</v>
      </c>
      <c r="L124" t="s">
        <v>410</v>
      </c>
      <c r="N124" t="s">
        <v>191</v>
      </c>
      <c r="O124">
        <v>2</v>
      </c>
      <c r="P124" t="s">
        <v>190</v>
      </c>
      <c r="Q124" t="s">
        <v>29</v>
      </c>
      <c r="Y124">
        <v>2</v>
      </c>
      <c r="Z124">
        <v>2</v>
      </c>
      <c r="AF124" t="s">
        <v>599</v>
      </c>
      <c r="AG124" t="s">
        <v>60</v>
      </c>
      <c r="AH124" t="s">
        <v>60</v>
      </c>
      <c r="AM124" t="s">
        <v>352</v>
      </c>
      <c r="AN124" t="s">
        <v>343</v>
      </c>
    </row>
    <row r="125" spans="1:40" x14ac:dyDescent="0.2">
      <c r="A125" t="s">
        <v>134</v>
      </c>
      <c r="B125" s="1" t="str">
        <f>VLOOKUP(Table1[[#This Row],[Organization]],Table3[],2)</f>
        <v>Comitato Europeo per la Formazione in Agricoltura</v>
      </c>
      <c r="C125" t="s">
        <v>102</v>
      </c>
      <c r="E125" s="1" t="e">
        <f>VLOOKUP(Table1[[#This Row],[Implementing_Partner]],Table2[],3)</f>
        <v>#N/A</v>
      </c>
      <c r="G125" t="s">
        <v>398</v>
      </c>
      <c r="H125" t="s">
        <v>344</v>
      </c>
      <c r="I125" t="s">
        <v>186</v>
      </c>
      <c r="J125" t="s">
        <v>186</v>
      </c>
      <c r="K125" t="s">
        <v>407</v>
      </c>
      <c r="L125" t="s">
        <v>409</v>
      </c>
      <c r="N125" t="s">
        <v>84</v>
      </c>
      <c r="O125">
        <v>1</v>
      </c>
      <c r="AF125" t="s">
        <v>599</v>
      </c>
      <c r="AG125" t="s">
        <v>60</v>
      </c>
      <c r="AH125" t="s">
        <v>60</v>
      </c>
      <c r="AJ125" t="s">
        <v>419</v>
      </c>
      <c r="AK125" t="s">
        <v>262</v>
      </c>
      <c r="AM125" t="s">
        <v>352</v>
      </c>
      <c r="AN125" t="s">
        <v>343</v>
      </c>
    </row>
    <row r="126" spans="1:40" x14ac:dyDescent="0.2">
      <c r="A126" t="s">
        <v>137</v>
      </c>
      <c r="B126" s="1" t="str">
        <f>VLOOKUP(Table1[[#This Row],[Organization]],Table3[],2)</f>
        <v>International Organization for Migration</v>
      </c>
      <c r="C126" t="s">
        <v>26</v>
      </c>
      <c r="E126" s="1" t="e">
        <f>VLOOKUP(Table1[[#This Row],[Implementing_Partner]],Table2[],3)</f>
        <v>#N/A</v>
      </c>
      <c r="G126" t="s">
        <v>145</v>
      </c>
      <c r="H126" t="s">
        <v>343</v>
      </c>
      <c r="I126" t="s">
        <v>186</v>
      </c>
      <c r="J126" t="s">
        <v>186</v>
      </c>
      <c r="K126" t="s">
        <v>187</v>
      </c>
      <c r="L126" t="s">
        <v>410</v>
      </c>
      <c r="N126" t="s">
        <v>193</v>
      </c>
      <c r="O126">
        <v>8</v>
      </c>
      <c r="P126" t="s">
        <v>190</v>
      </c>
      <c r="Q126" t="s">
        <v>29</v>
      </c>
      <c r="Y126">
        <v>8</v>
      </c>
      <c r="Z126">
        <v>3</v>
      </c>
      <c r="AA126">
        <v>5</v>
      </c>
      <c r="AF126" t="s">
        <v>599</v>
      </c>
      <c r="AG126" t="s">
        <v>60</v>
      </c>
      <c r="AH126" t="s">
        <v>60</v>
      </c>
      <c r="AM126" t="s">
        <v>352</v>
      </c>
      <c r="AN126" t="s">
        <v>343</v>
      </c>
    </row>
    <row r="127" spans="1:40" x14ac:dyDescent="0.2">
      <c r="A127" t="s">
        <v>137</v>
      </c>
      <c r="B127" s="1" t="str">
        <f>VLOOKUP(Table1[[#This Row],[Organization]],Table3[],2)</f>
        <v>International Organization for Migration</v>
      </c>
      <c r="C127" t="s">
        <v>26</v>
      </c>
      <c r="E127" s="1" t="e">
        <f>VLOOKUP(Table1[[#This Row],[Implementing_Partner]],Table2[],3)</f>
        <v>#N/A</v>
      </c>
      <c r="G127" t="s">
        <v>145</v>
      </c>
      <c r="H127" t="s">
        <v>343</v>
      </c>
      <c r="I127" t="s">
        <v>186</v>
      </c>
      <c r="J127" t="s">
        <v>186</v>
      </c>
      <c r="K127" t="s">
        <v>187</v>
      </c>
      <c r="L127" t="s">
        <v>410</v>
      </c>
      <c r="N127" t="s">
        <v>192</v>
      </c>
      <c r="O127">
        <v>14</v>
      </c>
      <c r="P127" t="s">
        <v>190</v>
      </c>
      <c r="Q127" t="s">
        <v>29</v>
      </c>
      <c r="Y127">
        <v>14</v>
      </c>
      <c r="Z127">
        <v>12</v>
      </c>
      <c r="AA127">
        <v>2</v>
      </c>
      <c r="AF127" t="s">
        <v>599</v>
      </c>
      <c r="AG127" t="s">
        <v>60</v>
      </c>
      <c r="AH127" t="s">
        <v>209</v>
      </c>
      <c r="AI127" t="s">
        <v>210</v>
      </c>
      <c r="AM127" t="s">
        <v>352</v>
      </c>
      <c r="AN127" t="s">
        <v>343</v>
      </c>
    </row>
    <row r="128" spans="1:40" x14ac:dyDescent="0.2">
      <c r="A128" t="s">
        <v>137</v>
      </c>
      <c r="B128" s="1" t="str">
        <f>VLOOKUP(Table1[[#This Row],[Organization]],Table3[],2)</f>
        <v>International Organization for Migration</v>
      </c>
      <c r="C128" t="s">
        <v>26</v>
      </c>
      <c r="E128" s="1" t="e">
        <f>VLOOKUP(Table1[[#This Row],[Implementing_Partner]],Table2[],3)</f>
        <v>#N/A</v>
      </c>
      <c r="G128" t="s">
        <v>145</v>
      </c>
      <c r="H128" t="s">
        <v>343</v>
      </c>
      <c r="I128" t="s">
        <v>186</v>
      </c>
      <c r="J128" t="s">
        <v>186</v>
      </c>
      <c r="K128" t="s">
        <v>187</v>
      </c>
      <c r="L128" t="s">
        <v>410</v>
      </c>
      <c r="N128" t="s">
        <v>189</v>
      </c>
      <c r="O128">
        <v>63</v>
      </c>
      <c r="P128" t="s">
        <v>190</v>
      </c>
      <c r="Q128" t="s">
        <v>29</v>
      </c>
      <c r="Y128">
        <v>63</v>
      </c>
      <c r="Z128">
        <v>46</v>
      </c>
      <c r="AA128">
        <v>17</v>
      </c>
      <c r="AF128" t="s">
        <v>599</v>
      </c>
      <c r="AG128" t="s">
        <v>60</v>
      </c>
      <c r="AH128" t="s">
        <v>209</v>
      </c>
      <c r="AI128" t="s">
        <v>210</v>
      </c>
      <c r="AK128" t="s">
        <v>70</v>
      </c>
      <c r="AM128" t="s">
        <v>352</v>
      </c>
      <c r="AN128" t="s">
        <v>343</v>
      </c>
    </row>
    <row r="129" spans="1:40" x14ac:dyDescent="0.2">
      <c r="A129" t="s">
        <v>94</v>
      </c>
      <c r="B129" s="1" t="str">
        <f>VLOOKUP(Table1[[#This Row],[Organization]],Table3[],2)</f>
        <v>United Nations Children's Fund</v>
      </c>
      <c r="C129" t="s">
        <v>26</v>
      </c>
      <c r="D129" t="s">
        <v>287</v>
      </c>
      <c r="E129" s="1" t="str">
        <f>VLOOKUP(Table1[[#This Row],[Implementing_Partner]],Table2[],3)</f>
        <v>Libyan Society for National Reconciliation and Charity Works</v>
      </c>
      <c r="F129" t="s">
        <v>100</v>
      </c>
      <c r="H129" t="s">
        <v>343</v>
      </c>
      <c r="I129" t="s">
        <v>289</v>
      </c>
      <c r="J129" t="s">
        <v>289</v>
      </c>
      <c r="K129" t="s">
        <v>484</v>
      </c>
      <c r="L129" t="s">
        <v>489</v>
      </c>
      <c r="Q129" t="s">
        <v>118</v>
      </c>
      <c r="Y129">
        <v>390</v>
      </c>
      <c r="Z129">
        <v>190</v>
      </c>
      <c r="AA129">
        <v>200</v>
      </c>
      <c r="AB129">
        <v>76</v>
      </c>
      <c r="AC129">
        <v>80</v>
      </c>
      <c r="AD129">
        <v>114</v>
      </c>
      <c r="AE129">
        <v>120</v>
      </c>
      <c r="AF129" t="s">
        <v>599</v>
      </c>
      <c r="AG129" t="s">
        <v>60</v>
      </c>
      <c r="AH129" t="s">
        <v>60</v>
      </c>
      <c r="AM129" t="s">
        <v>352</v>
      </c>
      <c r="AN129" t="s">
        <v>344</v>
      </c>
    </row>
    <row r="130" spans="1:40" x14ac:dyDescent="0.2">
      <c r="A130" t="s">
        <v>137</v>
      </c>
      <c r="B130" s="1" t="str">
        <f>VLOOKUP(Table1[[#This Row],[Organization]],Table3[],2)</f>
        <v>International Organization for Migration</v>
      </c>
      <c r="C130" t="s">
        <v>26</v>
      </c>
      <c r="E130" s="1" t="e">
        <f>VLOOKUP(Table1[[#This Row],[Implementing_Partner]],Table2[],3)</f>
        <v>#N/A</v>
      </c>
      <c r="G130" t="s">
        <v>482</v>
      </c>
      <c r="H130" t="s">
        <v>344</v>
      </c>
      <c r="I130" t="s">
        <v>289</v>
      </c>
      <c r="J130" t="s">
        <v>290</v>
      </c>
      <c r="K130" t="s">
        <v>487</v>
      </c>
      <c r="L130" t="s">
        <v>489</v>
      </c>
      <c r="M130" t="s">
        <v>492</v>
      </c>
      <c r="S130">
        <v>0</v>
      </c>
      <c r="W130">
        <v>50</v>
      </c>
      <c r="Y130">
        <v>50</v>
      </c>
      <c r="Z130">
        <v>38</v>
      </c>
      <c r="AA130">
        <v>12</v>
      </c>
      <c r="AB130">
        <v>0</v>
      </c>
      <c r="AC130">
        <v>0</v>
      </c>
      <c r="AD130">
        <v>38</v>
      </c>
      <c r="AE130">
        <v>12</v>
      </c>
      <c r="AF130" t="s">
        <v>599</v>
      </c>
      <c r="AG130" t="s">
        <v>60</v>
      </c>
      <c r="AH130" t="s">
        <v>60</v>
      </c>
      <c r="AJ130" t="s">
        <v>297</v>
      </c>
      <c r="AK130" t="s">
        <v>109</v>
      </c>
      <c r="AM130" t="s">
        <v>352</v>
      </c>
      <c r="AN130" t="s">
        <v>343</v>
      </c>
    </row>
    <row r="131" spans="1:40" x14ac:dyDescent="0.2">
      <c r="A131" t="s">
        <v>137</v>
      </c>
      <c r="B131" s="1" t="str">
        <f>VLOOKUP(Table1[[#This Row],[Organization]],Table3[],2)</f>
        <v>International Organization for Migration</v>
      </c>
      <c r="C131" t="s">
        <v>26</v>
      </c>
      <c r="E131" s="1" t="e">
        <f>VLOOKUP(Table1[[#This Row],[Implementing_Partner]],Table2[],3)</f>
        <v>#N/A</v>
      </c>
      <c r="G131" t="s">
        <v>482</v>
      </c>
      <c r="H131" t="s">
        <v>344</v>
      </c>
      <c r="I131" t="s">
        <v>289</v>
      </c>
      <c r="J131" t="s">
        <v>290</v>
      </c>
      <c r="K131" t="s">
        <v>487</v>
      </c>
      <c r="L131" t="s">
        <v>489</v>
      </c>
      <c r="M131" t="s">
        <v>492</v>
      </c>
      <c r="S131">
        <v>0</v>
      </c>
      <c r="W131">
        <v>60</v>
      </c>
      <c r="Y131">
        <v>60</v>
      </c>
      <c r="Z131">
        <v>50</v>
      </c>
      <c r="AA131">
        <v>10</v>
      </c>
      <c r="AB131">
        <v>2</v>
      </c>
      <c r="AC131">
        <v>3</v>
      </c>
      <c r="AD131">
        <v>48</v>
      </c>
      <c r="AE131">
        <v>7</v>
      </c>
      <c r="AF131" t="s">
        <v>599</v>
      </c>
      <c r="AG131" t="s">
        <v>60</v>
      </c>
      <c r="AH131" t="s">
        <v>60</v>
      </c>
      <c r="AJ131" t="s">
        <v>197</v>
      </c>
      <c r="AK131" t="s">
        <v>109</v>
      </c>
      <c r="AM131" t="s">
        <v>352</v>
      </c>
      <c r="AN131" t="s">
        <v>343</v>
      </c>
    </row>
    <row r="132" spans="1:40" x14ac:dyDescent="0.2">
      <c r="A132" t="s">
        <v>137</v>
      </c>
      <c r="B132" s="1" t="str">
        <f>VLOOKUP(Table1[[#This Row],[Organization]],Table3[],2)</f>
        <v>International Organization for Migration</v>
      </c>
      <c r="C132" t="s">
        <v>26</v>
      </c>
      <c r="E132" s="1" t="e">
        <f>VLOOKUP(Table1[[#This Row],[Implementing_Partner]],Table2[],3)</f>
        <v>#N/A</v>
      </c>
      <c r="H132" t="s">
        <v>343</v>
      </c>
      <c r="I132" t="s">
        <v>276</v>
      </c>
      <c r="J132" t="s">
        <v>276</v>
      </c>
      <c r="K132" t="s">
        <v>277</v>
      </c>
      <c r="L132" t="s">
        <v>278</v>
      </c>
      <c r="N132" t="s">
        <v>28</v>
      </c>
      <c r="O132">
        <v>253</v>
      </c>
      <c r="P132" t="s">
        <v>528</v>
      </c>
      <c r="T132">
        <v>0</v>
      </c>
      <c r="U132">
        <v>0</v>
      </c>
      <c r="V132">
        <v>0</v>
      </c>
      <c r="W132">
        <v>159</v>
      </c>
      <c r="X132">
        <v>94</v>
      </c>
      <c r="Y132">
        <v>253</v>
      </c>
      <c r="Z132">
        <v>234</v>
      </c>
      <c r="AA132">
        <v>19</v>
      </c>
      <c r="AB132">
        <v>10</v>
      </c>
      <c r="AC132">
        <v>5</v>
      </c>
      <c r="AD132">
        <v>224</v>
      </c>
      <c r="AE132">
        <v>14</v>
      </c>
      <c r="AF132" t="s">
        <v>599</v>
      </c>
      <c r="AG132" t="s">
        <v>60</v>
      </c>
      <c r="AH132" t="s">
        <v>60</v>
      </c>
      <c r="AJ132" t="s">
        <v>88</v>
      </c>
      <c r="AM132" t="s">
        <v>352</v>
      </c>
      <c r="AN132" t="s">
        <v>344</v>
      </c>
    </row>
    <row r="133" spans="1:40" x14ac:dyDescent="0.2">
      <c r="A133" t="s">
        <v>137</v>
      </c>
      <c r="B133" s="1" t="str">
        <f>VLOOKUP(Table1[[#This Row],[Organization]],Table3[],2)</f>
        <v>International Organization for Migration</v>
      </c>
      <c r="C133" t="s">
        <v>26</v>
      </c>
      <c r="E133" s="1" t="e">
        <f>VLOOKUP(Table1[[#This Row],[Implementing_Partner]],Table2[],3)</f>
        <v>#N/A</v>
      </c>
      <c r="H133" t="s">
        <v>343</v>
      </c>
      <c r="I133" t="s">
        <v>276</v>
      </c>
      <c r="J133" t="s">
        <v>276</v>
      </c>
      <c r="K133" t="s">
        <v>277</v>
      </c>
      <c r="L133" t="s">
        <v>278</v>
      </c>
      <c r="N133" t="s">
        <v>28</v>
      </c>
      <c r="O133">
        <v>50</v>
      </c>
      <c r="P133" t="s">
        <v>528</v>
      </c>
      <c r="T133">
        <v>0</v>
      </c>
      <c r="U133">
        <v>0</v>
      </c>
      <c r="V133">
        <v>0</v>
      </c>
      <c r="W133">
        <v>31</v>
      </c>
      <c r="X133">
        <v>19</v>
      </c>
      <c r="Y133">
        <v>50</v>
      </c>
      <c r="Z133">
        <v>38</v>
      </c>
      <c r="AA133">
        <v>12</v>
      </c>
      <c r="AB133">
        <v>0</v>
      </c>
      <c r="AC133">
        <v>0</v>
      </c>
      <c r="AD133">
        <v>38</v>
      </c>
      <c r="AE133">
        <v>12</v>
      </c>
      <c r="AF133" t="s">
        <v>599</v>
      </c>
      <c r="AG133" t="s">
        <v>60</v>
      </c>
      <c r="AH133" t="s">
        <v>60</v>
      </c>
      <c r="AJ133" t="s">
        <v>88</v>
      </c>
      <c r="AM133" t="s">
        <v>352</v>
      </c>
      <c r="AN133" t="s">
        <v>344</v>
      </c>
    </row>
    <row r="134" spans="1:40" x14ac:dyDescent="0.2">
      <c r="A134" t="s">
        <v>95</v>
      </c>
      <c r="B134" s="1" t="str">
        <f>VLOOKUP(Table1[[#This Row],[Organization]],Table3[],2)</f>
        <v>United Nations High Commissioner for Refugees</v>
      </c>
      <c r="C134" t="s">
        <v>26</v>
      </c>
      <c r="D134" t="s">
        <v>173</v>
      </c>
      <c r="E134" s="1" t="str">
        <f>VLOOKUP(Table1[[#This Row],[Implementing_Partner]],Table2[],3)</f>
        <v>International Rescue Committee</v>
      </c>
      <c r="F134" t="s">
        <v>25</v>
      </c>
      <c r="H134" t="s">
        <v>343</v>
      </c>
      <c r="I134" t="s">
        <v>276</v>
      </c>
      <c r="J134" t="s">
        <v>276</v>
      </c>
      <c r="K134" t="s">
        <v>277</v>
      </c>
      <c r="L134" t="s">
        <v>278</v>
      </c>
      <c r="N134" t="s">
        <v>28</v>
      </c>
      <c r="O134">
        <v>250</v>
      </c>
      <c r="P134" t="s">
        <v>70</v>
      </c>
      <c r="T134">
        <v>0</v>
      </c>
      <c r="U134">
        <v>0</v>
      </c>
      <c r="V134">
        <v>0</v>
      </c>
      <c r="W134">
        <v>157</v>
      </c>
      <c r="X134">
        <v>93</v>
      </c>
      <c r="Y134">
        <v>250</v>
      </c>
      <c r="Z134">
        <v>125</v>
      </c>
      <c r="AA134">
        <v>125</v>
      </c>
      <c r="AB134">
        <v>0</v>
      </c>
      <c r="AC134">
        <v>0</v>
      </c>
      <c r="AD134">
        <v>125</v>
      </c>
      <c r="AE134">
        <v>125</v>
      </c>
      <c r="AF134" t="s">
        <v>599</v>
      </c>
      <c r="AG134" t="s">
        <v>60</v>
      </c>
      <c r="AH134" t="s">
        <v>60</v>
      </c>
      <c r="AJ134" t="s">
        <v>88</v>
      </c>
      <c r="AM134" t="s">
        <v>352</v>
      </c>
      <c r="AN134" t="s">
        <v>344</v>
      </c>
    </row>
    <row r="135" spans="1:40" x14ac:dyDescent="0.2">
      <c r="A135" t="s">
        <v>137</v>
      </c>
      <c r="B135" s="1" t="str">
        <f>VLOOKUP(Table1[[#This Row],[Organization]],Table3[],2)</f>
        <v>International Organization for Migration</v>
      </c>
      <c r="C135" t="s">
        <v>26</v>
      </c>
      <c r="E135" s="1" t="e">
        <f>VLOOKUP(Table1[[#This Row],[Implementing_Partner]],Table2[],3)</f>
        <v>#N/A</v>
      </c>
      <c r="H135" t="s">
        <v>343</v>
      </c>
      <c r="I135" t="s">
        <v>276</v>
      </c>
      <c r="J135" t="s">
        <v>276</v>
      </c>
      <c r="K135" t="s">
        <v>277</v>
      </c>
      <c r="L135" t="s">
        <v>278</v>
      </c>
      <c r="N135" t="s">
        <v>28</v>
      </c>
      <c r="O135">
        <v>410</v>
      </c>
      <c r="P135" t="s">
        <v>528</v>
      </c>
      <c r="T135">
        <v>190</v>
      </c>
      <c r="U135">
        <v>161</v>
      </c>
      <c r="V135">
        <v>59</v>
      </c>
      <c r="W135">
        <v>0</v>
      </c>
      <c r="X135">
        <v>0</v>
      </c>
      <c r="Y135">
        <v>410</v>
      </c>
      <c r="Z135">
        <v>196</v>
      </c>
      <c r="AA135">
        <v>214</v>
      </c>
      <c r="AB135">
        <v>103</v>
      </c>
      <c r="AC135">
        <v>121</v>
      </c>
      <c r="AD135">
        <v>93</v>
      </c>
      <c r="AE135">
        <v>93</v>
      </c>
      <c r="AF135" t="s">
        <v>599</v>
      </c>
      <c r="AG135" t="s">
        <v>60</v>
      </c>
      <c r="AH135" t="s">
        <v>60</v>
      </c>
      <c r="AJ135" t="s">
        <v>88</v>
      </c>
      <c r="AM135" t="s">
        <v>352</v>
      </c>
      <c r="AN135" t="s">
        <v>344</v>
      </c>
    </row>
    <row r="136" spans="1:40" x14ac:dyDescent="0.2">
      <c r="A136" t="s">
        <v>135</v>
      </c>
      <c r="B136" s="1" t="str">
        <f>VLOOKUP(Table1[[#This Row],[Organization]],Table3[],2)</f>
        <v>Sector Partner</v>
      </c>
      <c r="C136" t="s">
        <v>136</v>
      </c>
      <c r="D136" t="s">
        <v>146</v>
      </c>
      <c r="E136" s="1" t="str">
        <f>VLOOKUP(Table1[[#This Row],[Implementing_Partner]],Table2[],3)</f>
        <v>LRC</v>
      </c>
      <c r="F136" t="s">
        <v>100</v>
      </c>
      <c r="H136" t="s">
        <v>344</v>
      </c>
      <c r="I136" t="s">
        <v>147</v>
      </c>
      <c r="J136" t="s">
        <v>147</v>
      </c>
      <c r="K136" t="s">
        <v>148</v>
      </c>
      <c r="M136" t="s">
        <v>357</v>
      </c>
      <c r="N136" t="s">
        <v>362</v>
      </c>
      <c r="P136" t="s">
        <v>359</v>
      </c>
      <c r="Q136" t="s">
        <v>120</v>
      </c>
      <c r="S136">
        <v>108</v>
      </c>
      <c r="T136">
        <v>540</v>
      </c>
      <c r="Y136">
        <v>540</v>
      </c>
      <c r="Z136">
        <v>324</v>
      </c>
      <c r="AA136">
        <v>216</v>
      </c>
      <c r="AD136">
        <v>324</v>
      </c>
      <c r="AE136">
        <v>216</v>
      </c>
      <c r="AF136" t="s">
        <v>598</v>
      </c>
      <c r="AG136" t="s">
        <v>379</v>
      </c>
      <c r="AH136" t="s">
        <v>69</v>
      </c>
      <c r="AK136" t="s">
        <v>152</v>
      </c>
      <c r="AM136" t="s">
        <v>352</v>
      </c>
      <c r="AN136" t="s">
        <v>344</v>
      </c>
    </row>
    <row r="137" spans="1:40" x14ac:dyDescent="0.2">
      <c r="A137" t="s">
        <v>94</v>
      </c>
      <c r="B137" s="1" t="str">
        <f>VLOOKUP(Table1[[#This Row],[Organization]],Table3[],2)</f>
        <v>United Nations Children's Fund</v>
      </c>
      <c r="C137" t="s">
        <v>26</v>
      </c>
      <c r="D137" t="s">
        <v>101</v>
      </c>
      <c r="E137" s="1" t="str">
        <f>VLOOKUP(Table1[[#This Row],[Implementing_Partner]],Table2[],3)</f>
        <v>Norwegian Refugee Council</v>
      </c>
      <c r="F137" t="s">
        <v>102</v>
      </c>
      <c r="H137" t="s">
        <v>343</v>
      </c>
      <c r="I137" t="s">
        <v>113</v>
      </c>
      <c r="J137" t="s">
        <v>113</v>
      </c>
      <c r="K137" t="s">
        <v>114</v>
      </c>
      <c r="L137" t="s">
        <v>116</v>
      </c>
      <c r="Q137" t="s">
        <v>29</v>
      </c>
      <c r="S137">
        <v>0</v>
      </c>
      <c r="Y137">
        <v>1</v>
      </c>
      <c r="Z137">
        <v>1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598</v>
      </c>
      <c r="AG137" t="s">
        <v>45</v>
      </c>
      <c r="AH137" t="s">
        <v>45</v>
      </c>
      <c r="AM137" t="s">
        <v>352</v>
      </c>
      <c r="AN137" t="s">
        <v>344</v>
      </c>
    </row>
    <row r="138" spans="1:40" x14ac:dyDescent="0.2">
      <c r="A138" t="s">
        <v>94</v>
      </c>
      <c r="B138" s="1" t="str">
        <f>VLOOKUP(Table1[[#This Row],[Organization]],Table3[],2)</f>
        <v>United Nations Children's Fund</v>
      </c>
      <c r="C138" t="s">
        <v>26</v>
      </c>
      <c r="D138" t="s">
        <v>105</v>
      </c>
      <c r="E138" s="1" t="str">
        <f>VLOOKUP(Table1[[#This Row],[Implementing_Partner]],Table2[],3)</f>
        <v>Breezes</v>
      </c>
      <c r="F138" t="s">
        <v>100</v>
      </c>
      <c r="H138" t="s">
        <v>344</v>
      </c>
      <c r="I138" t="s">
        <v>113</v>
      </c>
      <c r="J138" t="s">
        <v>113</v>
      </c>
      <c r="K138" t="s">
        <v>179</v>
      </c>
      <c r="M138" t="s">
        <v>117</v>
      </c>
      <c r="Q138" t="s">
        <v>29</v>
      </c>
      <c r="S138">
        <v>0</v>
      </c>
      <c r="U138">
        <v>43</v>
      </c>
      <c r="Z138">
        <v>11</v>
      </c>
      <c r="AA138">
        <v>32</v>
      </c>
      <c r="AB138">
        <v>0</v>
      </c>
      <c r="AC138">
        <v>0</v>
      </c>
      <c r="AD138">
        <v>11</v>
      </c>
      <c r="AE138">
        <v>32</v>
      </c>
      <c r="AF138" t="s">
        <v>598</v>
      </c>
      <c r="AG138" t="s">
        <v>45</v>
      </c>
      <c r="AH138" t="s">
        <v>45</v>
      </c>
      <c r="AM138" t="s">
        <v>352</v>
      </c>
      <c r="AN138" t="s">
        <v>344</v>
      </c>
    </row>
    <row r="139" spans="1:40" x14ac:dyDescent="0.2">
      <c r="A139" t="s">
        <v>94</v>
      </c>
      <c r="B139" s="1" t="str">
        <f>VLOOKUP(Table1[[#This Row],[Organization]],Table3[],2)</f>
        <v>United Nations Children's Fund</v>
      </c>
      <c r="C139" t="s">
        <v>26</v>
      </c>
      <c r="D139" t="s">
        <v>101</v>
      </c>
      <c r="E139" s="1" t="str">
        <f>VLOOKUP(Table1[[#This Row],[Implementing_Partner]],Table2[],3)</f>
        <v>Norwegian Refugee Council</v>
      </c>
      <c r="F139" t="s">
        <v>102</v>
      </c>
      <c r="H139" t="s">
        <v>343</v>
      </c>
      <c r="I139" t="s">
        <v>113</v>
      </c>
      <c r="J139" t="s">
        <v>113</v>
      </c>
      <c r="K139" t="s">
        <v>114</v>
      </c>
      <c r="L139" t="s">
        <v>116</v>
      </c>
      <c r="Q139" t="s">
        <v>29</v>
      </c>
      <c r="S139">
        <v>0</v>
      </c>
      <c r="U139">
        <v>14</v>
      </c>
      <c r="Z139">
        <v>0</v>
      </c>
      <c r="AA139">
        <v>0</v>
      </c>
      <c r="AB139">
        <v>0</v>
      </c>
      <c r="AC139">
        <v>0</v>
      </c>
      <c r="AF139" t="s">
        <v>598</v>
      </c>
      <c r="AG139" t="s">
        <v>45</v>
      </c>
      <c r="AH139" t="s">
        <v>45</v>
      </c>
      <c r="AM139" t="s">
        <v>352</v>
      </c>
      <c r="AN139" t="s">
        <v>344</v>
      </c>
    </row>
    <row r="140" spans="1:40" x14ac:dyDescent="0.2">
      <c r="A140" t="s">
        <v>94</v>
      </c>
      <c r="B140" s="1" t="str">
        <f>VLOOKUP(Table1[[#This Row],[Organization]],Table3[],2)</f>
        <v>United Nations Children's Fund</v>
      </c>
      <c r="C140" t="s">
        <v>26</v>
      </c>
      <c r="D140" t="s">
        <v>105</v>
      </c>
      <c r="E140" s="1" t="str">
        <f>VLOOKUP(Table1[[#This Row],[Implementing_Partner]],Table2[],3)</f>
        <v>Breezes</v>
      </c>
      <c r="F140" t="s">
        <v>100</v>
      </c>
      <c r="H140" t="s">
        <v>344</v>
      </c>
      <c r="I140" t="s">
        <v>113</v>
      </c>
      <c r="J140" t="s">
        <v>113</v>
      </c>
      <c r="K140" t="s">
        <v>179</v>
      </c>
      <c r="M140" t="s">
        <v>117</v>
      </c>
      <c r="Q140" t="s">
        <v>29</v>
      </c>
      <c r="S140">
        <v>0</v>
      </c>
      <c r="T140">
        <v>2</v>
      </c>
      <c r="Z140">
        <v>2</v>
      </c>
      <c r="AA140">
        <v>0</v>
      </c>
      <c r="AB140">
        <v>0</v>
      </c>
      <c r="AC140">
        <v>0</v>
      </c>
      <c r="AD140">
        <v>2</v>
      </c>
      <c r="AE140">
        <v>0</v>
      </c>
      <c r="AF140" t="s">
        <v>598</v>
      </c>
      <c r="AG140" t="s">
        <v>45</v>
      </c>
      <c r="AH140" t="s">
        <v>45</v>
      </c>
      <c r="AM140" t="s">
        <v>352</v>
      </c>
      <c r="AN140" t="s">
        <v>344</v>
      </c>
    </row>
    <row r="141" spans="1:40" x14ac:dyDescent="0.2">
      <c r="A141" t="s">
        <v>94</v>
      </c>
      <c r="B141" s="1" t="str">
        <f>VLOOKUP(Table1[[#This Row],[Organization]],Table3[],2)</f>
        <v>United Nations Children's Fund</v>
      </c>
      <c r="C141" t="s">
        <v>26</v>
      </c>
      <c r="D141" t="s">
        <v>101</v>
      </c>
      <c r="E141" s="1" t="str">
        <f>VLOOKUP(Table1[[#This Row],[Implementing_Partner]],Table2[],3)</f>
        <v>Norwegian Refugee Council</v>
      </c>
      <c r="F141" t="s">
        <v>102</v>
      </c>
      <c r="H141" t="s">
        <v>343</v>
      </c>
      <c r="I141" t="s">
        <v>113</v>
      </c>
      <c r="J141" t="s">
        <v>113</v>
      </c>
      <c r="K141" t="s">
        <v>114</v>
      </c>
      <c r="L141" t="s">
        <v>116</v>
      </c>
      <c r="Q141" t="s">
        <v>29</v>
      </c>
      <c r="S141">
        <v>0</v>
      </c>
      <c r="T141">
        <v>4</v>
      </c>
      <c r="Z141">
        <v>0</v>
      </c>
      <c r="AA141">
        <v>4</v>
      </c>
      <c r="AB141">
        <v>0</v>
      </c>
      <c r="AC141">
        <v>4</v>
      </c>
      <c r="AD141">
        <v>0</v>
      </c>
      <c r="AE141">
        <v>0</v>
      </c>
      <c r="AF141" t="s">
        <v>598</v>
      </c>
      <c r="AG141" t="s">
        <v>45</v>
      </c>
      <c r="AH141" t="s">
        <v>45</v>
      </c>
      <c r="AM141" t="s">
        <v>352</v>
      </c>
      <c r="AN141" t="s">
        <v>344</v>
      </c>
    </row>
    <row r="142" spans="1:40" x14ac:dyDescent="0.2">
      <c r="A142" t="s">
        <v>94</v>
      </c>
      <c r="B142" s="1" t="str">
        <f>VLOOKUP(Table1[[#This Row],[Organization]],Table3[],2)</f>
        <v>United Nations Children's Fund</v>
      </c>
      <c r="C142" t="s">
        <v>26</v>
      </c>
      <c r="D142" t="s">
        <v>101</v>
      </c>
      <c r="E142" s="1" t="str">
        <f>VLOOKUP(Table1[[#This Row],[Implementing_Partner]],Table2[],3)</f>
        <v>Norwegian Refugee Council</v>
      </c>
      <c r="F142" t="s">
        <v>102</v>
      </c>
      <c r="H142" t="s">
        <v>343</v>
      </c>
      <c r="I142" t="s">
        <v>113</v>
      </c>
      <c r="J142" t="s">
        <v>113</v>
      </c>
      <c r="K142" t="s">
        <v>115</v>
      </c>
      <c r="L142" t="s">
        <v>347</v>
      </c>
      <c r="Q142" t="s">
        <v>29</v>
      </c>
      <c r="S142">
        <v>0</v>
      </c>
      <c r="T142">
        <v>3</v>
      </c>
      <c r="Z142">
        <v>0</v>
      </c>
      <c r="AA142">
        <v>3</v>
      </c>
      <c r="AB142">
        <v>0</v>
      </c>
      <c r="AC142">
        <v>3</v>
      </c>
      <c r="AD142">
        <v>0</v>
      </c>
      <c r="AE142">
        <v>0</v>
      </c>
      <c r="AF142" t="s">
        <v>598</v>
      </c>
      <c r="AG142" t="s">
        <v>45</v>
      </c>
      <c r="AH142" t="s">
        <v>45</v>
      </c>
      <c r="AM142" t="s">
        <v>352</v>
      </c>
      <c r="AN142" t="s">
        <v>344</v>
      </c>
    </row>
    <row r="143" spans="1:40" x14ac:dyDescent="0.2">
      <c r="A143" t="s">
        <v>94</v>
      </c>
      <c r="B143" s="1" t="str">
        <f>VLOOKUP(Table1[[#This Row],[Organization]],Table3[],2)</f>
        <v>United Nations Children's Fund</v>
      </c>
      <c r="C143" t="s">
        <v>26</v>
      </c>
      <c r="D143" t="s">
        <v>101</v>
      </c>
      <c r="E143" s="1" t="str">
        <f>VLOOKUP(Table1[[#This Row],[Implementing_Partner]],Table2[],3)</f>
        <v>Norwegian Refugee Council</v>
      </c>
      <c r="F143" t="s">
        <v>102</v>
      </c>
      <c r="H143" t="s">
        <v>344</v>
      </c>
      <c r="I143" t="s">
        <v>113</v>
      </c>
      <c r="J143" t="s">
        <v>113</v>
      </c>
      <c r="K143" t="s">
        <v>179</v>
      </c>
      <c r="M143" t="s">
        <v>350</v>
      </c>
      <c r="Q143" t="s">
        <v>29</v>
      </c>
      <c r="S143">
        <v>553</v>
      </c>
      <c r="T143">
        <v>553</v>
      </c>
      <c r="Z143">
        <v>0</v>
      </c>
      <c r="AA143">
        <v>0</v>
      </c>
      <c r="AB143">
        <v>0</v>
      </c>
      <c r="AC143">
        <v>0</v>
      </c>
      <c r="AF143" t="s">
        <v>598</v>
      </c>
      <c r="AG143" t="s">
        <v>45</v>
      </c>
      <c r="AH143" t="s">
        <v>45</v>
      </c>
      <c r="AM143" t="s">
        <v>352</v>
      </c>
      <c r="AN143" t="s">
        <v>344</v>
      </c>
    </row>
    <row r="144" spans="1:40" x14ac:dyDescent="0.2">
      <c r="A144" t="s">
        <v>94</v>
      </c>
      <c r="B144" s="1" t="str">
        <f>VLOOKUP(Table1[[#This Row],[Organization]],Table3[],2)</f>
        <v>United Nations Children's Fund</v>
      </c>
      <c r="C144" t="s">
        <v>26</v>
      </c>
      <c r="D144" t="s">
        <v>101</v>
      </c>
      <c r="E144" s="1" t="str">
        <f>VLOOKUP(Table1[[#This Row],[Implementing_Partner]],Table2[],3)</f>
        <v>Norwegian Refugee Council</v>
      </c>
      <c r="F144" t="s">
        <v>102</v>
      </c>
      <c r="H144" t="s">
        <v>343</v>
      </c>
      <c r="I144" t="s">
        <v>113</v>
      </c>
      <c r="J144" t="s">
        <v>113</v>
      </c>
      <c r="K144" t="s">
        <v>114</v>
      </c>
      <c r="L144" t="s">
        <v>116</v>
      </c>
      <c r="Q144" t="s">
        <v>29</v>
      </c>
      <c r="S144">
        <v>0</v>
      </c>
      <c r="T144">
        <v>3</v>
      </c>
      <c r="Z144">
        <v>0</v>
      </c>
      <c r="AA144">
        <v>3</v>
      </c>
      <c r="AB144">
        <v>0</v>
      </c>
      <c r="AC144">
        <v>3</v>
      </c>
      <c r="AD144">
        <v>0</v>
      </c>
      <c r="AE144">
        <v>0</v>
      </c>
      <c r="AF144" t="s">
        <v>598</v>
      </c>
      <c r="AG144" t="s">
        <v>45</v>
      </c>
      <c r="AH144" t="s">
        <v>45</v>
      </c>
      <c r="AM144" t="s">
        <v>352</v>
      </c>
      <c r="AN144" t="s">
        <v>344</v>
      </c>
    </row>
    <row r="145" spans="1:40" x14ac:dyDescent="0.2">
      <c r="A145" t="s">
        <v>94</v>
      </c>
      <c r="B145" s="1" t="str">
        <f>VLOOKUP(Table1[[#This Row],[Organization]],Table3[],2)</f>
        <v>United Nations Children's Fund</v>
      </c>
      <c r="C145" t="s">
        <v>26</v>
      </c>
      <c r="D145" t="s">
        <v>101</v>
      </c>
      <c r="E145" s="1" t="str">
        <f>VLOOKUP(Table1[[#This Row],[Implementing_Partner]],Table2[],3)</f>
        <v>Norwegian Refugee Council</v>
      </c>
      <c r="F145" t="s">
        <v>102</v>
      </c>
      <c r="H145" t="s">
        <v>344</v>
      </c>
      <c r="I145" t="s">
        <v>113</v>
      </c>
      <c r="J145" t="s">
        <v>113</v>
      </c>
      <c r="K145" t="s">
        <v>179</v>
      </c>
      <c r="M145" t="s">
        <v>350</v>
      </c>
      <c r="Q145" t="s">
        <v>29</v>
      </c>
      <c r="S145">
        <v>224</v>
      </c>
      <c r="V145">
        <v>224</v>
      </c>
      <c r="Z145">
        <v>0</v>
      </c>
      <c r="AA145">
        <v>0</v>
      </c>
      <c r="AB145">
        <v>0</v>
      </c>
      <c r="AC145">
        <v>0</v>
      </c>
      <c r="AF145" t="s">
        <v>598</v>
      </c>
      <c r="AG145" t="s">
        <v>45</v>
      </c>
      <c r="AH145" t="s">
        <v>45</v>
      </c>
      <c r="AM145" t="s">
        <v>352</v>
      </c>
      <c r="AN145" t="s">
        <v>344</v>
      </c>
    </row>
    <row r="146" spans="1:40" x14ac:dyDescent="0.2">
      <c r="A146" t="s">
        <v>94</v>
      </c>
      <c r="B146" s="1" t="str">
        <f>VLOOKUP(Table1[[#This Row],[Organization]],Table3[],2)</f>
        <v>United Nations Children's Fund</v>
      </c>
      <c r="C146" t="s">
        <v>26</v>
      </c>
      <c r="D146" t="s">
        <v>105</v>
      </c>
      <c r="E146" s="1" t="str">
        <f>VLOOKUP(Table1[[#This Row],[Implementing_Partner]],Table2[],3)</f>
        <v>Breezes</v>
      </c>
      <c r="F146" t="s">
        <v>100</v>
      </c>
      <c r="H146" t="s">
        <v>344</v>
      </c>
      <c r="I146" t="s">
        <v>113</v>
      </c>
      <c r="J146" t="s">
        <v>113</v>
      </c>
      <c r="K146" t="s">
        <v>179</v>
      </c>
      <c r="M146" t="s">
        <v>117</v>
      </c>
      <c r="Q146" t="s">
        <v>29</v>
      </c>
      <c r="S146">
        <v>0</v>
      </c>
      <c r="U146">
        <v>7</v>
      </c>
      <c r="Z146">
        <v>1</v>
      </c>
      <c r="AA146">
        <v>6</v>
      </c>
      <c r="AB146">
        <v>0</v>
      </c>
      <c r="AC146">
        <v>0</v>
      </c>
      <c r="AD146">
        <v>1</v>
      </c>
      <c r="AE146">
        <v>6</v>
      </c>
      <c r="AF146" t="s">
        <v>598</v>
      </c>
      <c r="AG146" t="s">
        <v>45</v>
      </c>
      <c r="AH146" t="s">
        <v>68</v>
      </c>
      <c r="AM146" t="s">
        <v>352</v>
      </c>
      <c r="AN146" t="s">
        <v>344</v>
      </c>
    </row>
    <row r="147" spans="1:40" x14ac:dyDescent="0.2">
      <c r="A147" t="s">
        <v>94</v>
      </c>
      <c r="B147" s="1" t="str">
        <f>VLOOKUP(Table1[[#This Row],[Organization]],Table3[],2)</f>
        <v>United Nations Children's Fund</v>
      </c>
      <c r="C147" t="s">
        <v>26</v>
      </c>
      <c r="D147" t="s">
        <v>101</v>
      </c>
      <c r="E147" s="1" t="str">
        <f>VLOOKUP(Table1[[#This Row],[Implementing_Partner]],Table2[],3)</f>
        <v>Norwegian Refugee Council</v>
      </c>
      <c r="F147" t="s">
        <v>102</v>
      </c>
      <c r="H147" t="s">
        <v>344</v>
      </c>
      <c r="I147" t="s">
        <v>113</v>
      </c>
      <c r="J147" t="s">
        <v>113</v>
      </c>
      <c r="K147" t="s">
        <v>179</v>
      </c>
      <c r="M147" t="s">
        <v>350</v>
      </c>
      <c r="Q147" t="s">
        <v>29</v>
      </c>
      <c r="S147">
        <v>293</v>
      </c>
      <c r="U147">
        <v>293</v>
      </c>
      <c r="Z147">
        <v>0</v>
      </c>
      <c r="AA147">
        <v>0</v>
      </c>
      <c r="AB147">
        <v>0</v>
      </c>
      <c r="AC147">
        <v>0</v>
      </c>
      <c r="AF147" t="s">
        <v>598</v>
      </c>
      <c r="AG147" t="s">
        <v>45</v>
      </c>
      <c r="AH147" t="s">
        <v>45</v>
      </c>
      <c r="AM147" t="s">
        <v>352</v>
      </c>
      <c r="AN147" t="s">
        <v>344</v>
      </c>
    </row>
    <row r="148" spans="1:40" x14ac:dyDescent="0.2">
      <c r="A148" t="s">
        <v>135</v>
      </c>
      <c r="B148" s="1" t="str">
        <f>VLOOKUP(Table1[[#This Row],[Organization]],Table3[],2)</f>
        <v>Sector Partner</v>
      </c>
      <c r="C148" t="s">
        <v>136</v>
      </c>
      <c r="D148" t="s">
        <v>146</v>
      </c>
      <c r="E148" s="1" t="str">
        <f>VLOOKUP(Table1[[#This Row],[Implementing_Partner]],Table2[],3)</f>
        <v>LRC</v>
      </c>
      <c r="F148" t="s">
        <v>100</v>
      </c>
      <c r="H148" t="s">
        <v>344</v>
      </c>
      <c r="I148" t="s">
        <v>147</v>
      </c>
      <c r="J148" t="s">
        <v>147</v>
      </c>
      <c r="K148" t="s">
        <v>148</v>
      </c>
      <c r="M148" t="s">
        <v>357</v>
      </c>
      <c r="N148" t="s">
        <v>362</v>
      </c>
      <c r="P148" t="s">
        <v>359</v>
      </c>
      <c r="Q148" t="s">
        <v>120</v>
      </c>
      <c r="S148">
        <v>270</v>
      </c>
      <c r="T148">
        <v>1350</v>
      </c>
      <c r="Y148">
        <v>1350</v>
      </c>
      <c r="Z148">
        <v>810</v>
      </c>
      <c r="AA148">
        <v>540</v>
      </c>
      <c r="AD148">
        <v>810</v>
      </c>
      <c r="AE148">
        <v>540</v>
      </c>
      <c r="AF148" t="s">
        <v>598</v>
      </c>
      <c r="AG148" t="s">
        <v>45</v>
      </c>
      <c r="AH148" t="s">
        <v>51</v>
      </c>
      <c r="AK148" t="s">
        <v>152</v>
      </c>
      <c r="AM148" t="s">
        <v>352</v>
      </c>
      <c r="AN148" t="s">
        <v>344</v>
      </c>
    </row>
    <row r="149" spans="1:40" x14ac:dyDescent="0.2">
      <c r="A149" t="s">
        <v>135</v>
      </c>
      <c r="B149" s="1" t="str">
        <f>VLOOKUP(Table1[[#This Row],[Organization]],Table3[],2)</f>
        <v>Sector Partner</v>
      </c>
      <c r="C149" t="s">
        <v>136</v>
      </c>
      <c r="D149" t="s">
        <v>146</v>
      </c>
      <c r="E149" s="1" t="str">
        <f>VLOOKUP(Table1[[#This Row],[Implementing_Partner]],Table2[],3)</f>
        <v>LRC</v>
      </c>
      <c r="F149" t="s">
        <v>100</v>
      </c>
      <c r="H149" t="s">
        <v>344</v>
      </c>
      <c r="I149" t="s">
        <v>147</v>
      </c>
      <c r="J149" t="s">
        <v>147</v>
      </c>
      <c r="K149" t="s">
        <v>148</v>
      </c>
      <c r="M149" t="s">
        <v>357</v>
      </c>
      <c r="N149" t="s">
        <v>362</v>
      </c>
      <c r="P149" t="s">
        <v>359</v>
      </c>
      <c r="Q149" t="s">
        <v>120</v>
      </c>
      <c r="S149">
        <v>480</v>
      </c>
      <c r="T149">
        <v>2400</v>
      </c>
      <c r="Y149">
        <v>2400</v>
      </c>
      <c r="Z149">
        <v>1440</v>
      </c>
      <c r="AA149">
        <v>960</v>
      </c>
      <c r="AD149">
        <v>1440</v>
      </c>
      <c r="AE149">
        <v>960</v>
      </c>
      <c r="AF149" t="s">
        <v>598</v>
      </c>
      <c r="AG149" t="s">
        <v>45</v>
      </c>
      <c r="AH149" t="s">
        <v>45</v>
      </c>
      <c r="AK149" t="s">
        <v>152</v>
      </c>
      <c r="AM149" t="s">
        <v>352</v>
      </c>
      <c r="AN149" t="s">
        <v>344</v>
      </c>
    </row>
    <row r="150" spans="1:40" x14ac:dyDescent="0.2">
      <c r="A150" t="s">
        <v>107</v>
      </c>
      <c r="B150" s="1" t="str">
        <f>VLOOKUP(Table1[[#This Row],[Organization]],Table3[],2)</f>
        <v>World Food Programme</v>
      </c>
      <c r="C150" t="s">
        <v>26</v>
      </c>
      <c r="D150" t="s">
        <v>273</v>
      </c>
      <c r="E150" s="1" t="str">
        <f>VLOOKUP(Table1[[#This Row],[Implementing_Partner]],Table2[],3)</f>
        <v>LibAid</v>
      </c>
      <c r="F150" t="s">
        <v>100</v>
      </c>
      <c r="H150" t="s">
        <v>344</v>
      </c>
      <c r="I150" t="s">
        <v>147</v>
      </c>
      <c r="J150" t="s">
        <v>147</v>
      </c>
      <c r="K150" t="s">
        <v>148</v>
      </c>
      <c r="M150" t="s">
        <v>357</v>
      </c>
      <c r="P150" t="s">
        <v>359</v>
      </c>
      <c r="Q150" t="s">
        <v>29</v>
      </c>
      <c r="S150">
        <v>1323</v>
      </c>
      <c r="U150">
        <v>6615</v>
      </c>
      <c r="Y150">
        <v>6615</v>
      </c>
      <c r="Z150">
        <v>3274</v>
      </c>
      <c r="AA150">
        <v>3341</v>
      </c>
      <c r="AB150">
        <v>1475</v>
      </c>
      <c r="AC150">
        <v>1369</v>
      </c>
      <c r="AD150">
        <v>1799</v>
      </c>
      <c r="AE150">
        <v>1971</v>
      </c>
      <c r="AF150" t="s">
        <v>598</v>
      </c>
      <c r="AG150" t="s">
        <v>45</v>
      </c>
      <c r="AH150" t="s">
        <v>45</v>
      </c>
      <c r="AK150" t="s">
        <v>152</v>
      </c>
      <c r="AM150" t="s">
        <v>352</v>
      </c>
      <c r="AN150" t="s">
        <v>344</v>
      </c>
    </row>
    <row r="151" spans="1:40" x14ac:dyDescent="0.2">
      <c r="A151" t="s">
        <v>107</v>
      </c>
      <c r="B151" s="1" t="str">
        <f>VLOOKUP(Table1[[#This Row],[Organization]],Table3[],2)</f>
        <v>World Food Programme</v>
      </c>
      <c r="C151" t="s">
        <v>26</v>
      </c>
      <c r="D151" t="s">
        <v>273</v>
      </c>
      <c r="E151" s="1" t="str">
        <f>VLOOKUP(Table1[[#This Row],[Implementing_Partner]],Table2[],3)</f>
        <v>LibAid</v>
      </c>
      <c r="F151" t="s">
        <v>100</v>
      </c>
      <c r="H151" t="s">
        <v>343</v>
      </c>
      <c r="I151" t="s">
        <v>147</v>
      </c>
      <c r="J151" t="s">
        <v>147</v>
      </c>
      <c r="K151" t="s">
        <v>148</v>
      </c>
      <c r="L151" t="s">
        <v>357</v>
      </c>
      <c r="P151" t="s">
        <v>359</v>
      </c>
      <c r="Q151" t="s">
        <v>29</v>
      </c>
      <c r="S151">
        <v>365</v>
      </c>
      <c r="T151">
        <v>1825</v>
      </c>
      <c r="Y151">
        <v>1825</v>
      </c>
      <c r="Z151">
        <v>903</v>
      </c>
      <c r="AA151">
        <v>922</v>
      </c>
      <c r="AB151">
        <v>407</v>
      </c>
      <c r="AC151">
        <v>378</v>
      </c>
      <c r="AD151">
        <v>496</v>
      </c>
      <c r="AE151">
        <v>544</v>
      </c>
      <c r="AF151" t="s">
        <v>598</v>
      </c>
      <c r="AG151" t="s">
        <v>45</v>
      </c>
      <c r="AH151" t="s">
        <v>45</v>
      </c>
      <c r="AK151" t="s">
        <v>152</v>
      </c>
      <c r="AM151" t="s">
        <v>352</v>
      </c>
      <c r="AN151" t="s">
        <v>344</v>
      </c>
    </row>
    <row r="152" spans="1:40" x14ac:dyDescent="0.2">
      <c r="A152" t="s">
        <v>107</v>
      </c>
      <c r="B152" s="1" t="str">
        <f>VLOOKUP(Table1[[#This Row],[Organization]],Table3[],2)</f>
        <v>World Food Programme</v>
      </c>
      <c r="C152" t="s">
        <v>26</v>
      </c>
      <c r="D152" t="s">
        <v>273</v>
      </c>
      <c r="E152" s="1" t="str">
        <f>VLOOKUP(Table1[[#This Row],[Implementing_Partner]],Table2[],3)</f>
        <v>LibAid</v>
      </c>
      <c r="F152" t="s">
        <v>100</v>
      </c>
      <c r="H152" t="s">
        <v>343</v>
      </c>
      <c r="I152" t="s">
        <v>147</v>
      </c>
      <c r="J152" t="s">
        <v>147</v>
      </c>
      <c r="K152" t="s">
        <v>148</v>
      </c>
      <c r="L152" t="s">
        <v>357</v>
      </c>
      <c r="P152" t="s">
        <v>359</v>
      </c>
      <c r="Q152" t="s">
        <v>120</v>
      </c>
      <c r="S152">
        <v>87</v>
      </c>
      <c r="T152">
        <v>435</v>
      </c>
      <c r="Y152">
        <v>435</v>
      </c>
      <c r="Z152">
        <v>215</v>
      </c>
      <c r="AA152">
        <v>220</v>
      </c>
      <c r="AB152">
        <v>97</v>
      </c>
      <c r="AC152">
        <v>91</v>
      </c>
      <c r="AD152">
        <v>118</v>
      </c>
      <c r="AE152">
        <v>129</v>
      </c>
      <c r="AF152" t="s">
        <v>598</v>
      </c>
      <c r="AG152" t="s">
        <v>45</v>
      </c>
      <c r="AH152" t="s">
        <v>45</v>
      </c>
      <c r="AK152" t="s">
        <v>133</v>
      </c>
      <c r="AM152" t="s">
        <v>352</v>
      </c>
      <c r="AN152" t="s">
        <v>343</v>
      </c>
    </row>
    <row r="153" spans="1:40" x14ac:dyDescent="0.2">
      <c r="A153" t="s">
        <v>135</v>
      </c>
      <c r="B153" s="1" t="str">
        <f>VLOOKUP(Table1[[#This Row],[Organization]],Table3[],2)</f>
        <v>Sector Partner</v>
      </c>
      <c r="C153" t="s">
        <v>136</v>
      </c>
      <c r="D153" t="s">
        <v>146</v>
      </c>
      <c r="E153" s="1" t="str">
        <f>VLOOKUP(Table1[[#This Row],[Implementing_Partner]],Table2[],3)</f>
        <v>LRC</v>
      </c>
      <c r="F153" t="s">
        <v>100</v>
      </c>
      <c r="H153" t="s">
        <v>344</v>
      </c>
      <c r="I153" t="s">
        <v>147</v>
      </c>
      <c r="J153" t="s">
        <v>147</v>
      </c>
      <c r="K153" t="s">
        <v>148</v>
      </c>
      <c r="M153" t="s">
        <v>357</v>
      </c>
      <c r="N153" t="s">
        <v>362</v>
      </c>
      <c r="P153" t="s">
        <v>359</v>
      </c>
      <c r="Q153" t="s">
        <v>120</v>
      </c>
      <c r="S153">
        <v>30</v>
      </c>
      <c r="T153">
        <v>150</v>
      </c>
      <c r="Y153">
        <v>150</v>
      </c>
      <c r="Z153">
        <v>90</v>
      </c>
      <c r="AA153">
        <v>60</v>
      </c>
      <c r="AD153">
        <v>90</v>
      </c>
      <c r="AE153">
        <v>60</v>
      </c>
      <c r="AF153" t="s">
        <v>598</v>
      </c>
      <c r="AG153" t="s">
        <v>45</v>
      </c>
      <c r="AH153" t="s">
        <v>51</v>
      </c>
      <c r="AK153" t="s">
        <v>152</v>
      </c>
      <c r="AM153" t="s">
        <v>352</v>
      </c>
      <c r="AN153" t="s">
        <v>343</v>
      </c>
    </row>
    <row r="154" spans="1:40" x14ac:dyDescent="0.2">
      <c r="A154" t="s">
        <v>107</v>
      </c>
      <c r="B154" s="1" t="str">
        <f>VLOOKUP(Table1[[#This Row],[Organization]],Table3[],2)</f>
        <v>World Food Programme</v>
      </c>
      <c r="C154" t="s">
        <v>26</v>
      </c>
      <c r="D154" t="s">
        <v>273</v>
      </c>
      <c r="E154" s="1" t="str">
        <f>VLOOKUP(Table1[[#This Row],[Implementing_Partner]],Table2[],3)</f>
        <v>LibAid</v>
      </c>
      <c r="F154" t="s">
        <v>100</v>
      </c>
      <c r="H154" t="s">
        <v>344</v>
      </c>
      <c r="I154" t="s">
        <v>147</v>
      </c>
      <c r="J154" t="s">
        <v>147</v>
      </c>
      <c r="K154" t="s">
        <v>148</v>
      </c>
      <c r="M154" t="s">
        <v>357</v>
      </c>
      <c r="P154" t="s">
        <v>359</v>
      </c>
      <c r="Q154" t="s">
        <v>120</v>
      </c>
      <c r="S154">
        <v>112</v>
      </c>
      <c r="T154">
        <v>560</v>
      </c>
      <c r="Y154">
        <v>560</v>
      </c>
      <c r="Z154">
        <v>277</v>
      </c>
      <c r="AA154">
        <v>283</v>
      </c>
      <c r="AB154">
        <v>125</v>
      </c>
      <c r="AC154">
        <v>117</v>
      </c>
      <c r="AD154">
        <v>152</v>
      </c>
      <c r="AE154">
        <v>166</v>
      </c>
      <c r="AF154" t="s">
        <v>598</v>
      </c>
      <c r="AG154" t="s">
        <v>45</v>
      </c>
      <c r="AH154" t="s">
        <v>69</v>
      </c>
      <c r="AK154" t="s">
        <v>133</v>
      </c>
      <c r="AM154" t="s">
        <v>352</v>
      </c>
      <c r="AN154" t="s">
        <v>343</v>
      </c>
    </row>
    <row r="155" spans="1:40" x14ac:dyDescent="0.2">
      <c r="A155" t="s">
        <v>107</v>
      </c>
      <c r="B155" s="1" t="str">
        <f>VLOOKUP(Table1[[#This Row],[Organization]],Table3[],2)</f>
        <v>World Food Programme</v>
      </c>
      <c r="C155" t="s">
        <v>26</v>
      </c>
      <c r="D155" t="s">
        <v>273</v>
      </c>
      <c r="E155" s="1" t="str">
        <f>VLOOKUP(Table1[[#This Row],[Implementing_Partner]],Table2[],3)</f>
        <v>LibAid</v>
      </c>
      <c r="F155" t="s">
        <v>100</v>
      </c>
      <c r="H155" t="s">
        <v>344</v>
      </c>
      <c r="I155" t="s">
        <v>147</v>
      </c>
      <c r="J155" t="s">
        <v>147</v>
      </c>
      <c r="K155" t="s">
        <v>148</v>
      </c>
      <c r="M155" t="s">
        <v>357</v>
      </c>
      <c r="P155" t="s">
        <v>359</v>
      </c>
      <c r="Q155" t="s">
        <v>120</v>
      </c>
      <c r="S155">
        <v>600</v>
      </c>
      <c r="T155">
        <v>3000</v>
      </c>
      <c r="Y155">
        <v>3000</v>
      </c>
      <c r="Z155">
        <v>1484</v>
      </c>
      <c r="AA155">
        <v>1516</v>
      </c>
      <c r="AB155">
        <v>668</v>
      </c>
      <c r="AC155">
        <v>624</v>
      </c>
      <c r="AD155">
        <v>816</v>
      </c>
      <c r="AE155">
        <v>892</v>
      </c>
      <c r="AF155" t="s">
        <v>598</v>
      </c>
      <c r="AG155" t="s">
        <v>45</v>
      </c>
      <c r="AH155" t="s">
        <v>45</v>
      </c>
      <c r="AK155" t="s">
        <v>133</v>
      </c>
      <c r="AM155" t="s">
        <v>352</v>
      </c>
      <c r="AN155" t="s">
        <v>343</v>
      </c>
    </row>
    <row r="156" spans="1:40" x14ac:dyDescent="0.2">
      <c r="A156" t="s">
        <v>174</v>
      </c>
      <c r="B156" s="1" t="str">
        <f>VLOOKUP(Table1[[#This Row],[Organization]],Table3[],2)</f>
        <v>Première Urgence Internationale</v>
      </c>
      <c r="C156" t="s">
        <v>102</v>
      </c>
      <c r="D156" t="s">
        <v>174</v>
      </c>
      <c r="E156" s="1" t="str">
        <f>VLOOKUP(Table1[[#This Row],[Implementing_Partner]],Table2[],3)</f>
        <v>Première Urgence Internationale</v>
      </c>
      <c r="F156" t="s">
        <v>102</v>
      </c>
      <c r="G156" t="s">
        <v>111</v>
      </c>
      <c r="H156" t="s">
        <v>343</v>
      </c>
      <c r="I156" t="s">
        <v>186</v>
      </c>
      <c r="J156" t="s">
        <v>186</v>
      </c>
      <c r="K156" t="s">
        <v>187</v>
      </c>
      <c r="L156" t="s">
        <v>410</v>
      </c>
      <c r="N156" t="s">
        <v>189</v>
      </c>
      <c r="O156">
        <v>699</v>
      </c>
      <c r="P156" t="s">
        <v>190</v>
      </c>
      <c r="Q156" t="s">
        <v>29</v>
      </c>
      <c r="Y156">
        <v>699</v>
      </c>
      <c r="Z156">
        <v>295</v>
      </c>
      <c r="AA156">
        <v>404</v>
      </c>
      <c r="AF156" t="s">
        <v>598</v>
      </c>
      <c r="AG156" t="s">
        <v>45</v>
      </c>
      <c r="AH156" t="s">
        <v>45</v>
      </c>
      <c r="AM156" t="s">
        <v>352</v>
      </c>
      <c r="AN156" t="s">
        <v>343</v>
      </c>
    </row>
    <row r="157" spans="1:40" x14ac:dyDescent="0.2">
      <c r="A157" t="s">
        <v>172</v>
      </c>
      <c r="B157" s="1" t="str">
        <f>VLOOKUP(Table1[[#This Row],[Organization]],Table3[],2)</f>
        <v>International Medical Corps</v>
      </c>
      <c r="C157" t="s">
        <v>102</v>
      </c>
      <c r="E157" s="1" t="e">
        <f>VLOOKUP(Table1[[#This Row],[Implementing_Partner]],Table2[],3)</f>
        <v>#N/A</v>
      </c>
      <c r="G157" t="s">
        <v>183</v>
      </c>
      <c r="H157" t="s">
        <v>344</v>
      </c>
      <c r="I157" t="s">
        <v>186</v>
      </c>
      <c r="J157" t="s">
        <v>186</v>
      </c>
      <c r="K157" t="s">
        <v>187</v>
      </c>
      <c r="L157" t="s">
        <v>410</v>
      </c>
      <c r="N157" t="s">
        <v>189</v>
      </c>
      <c r="O157">
        <v>9</v>
      </c>
      <c r="P157" t="s">
        <v>190</v>
      </c>
      <c r="Q157" t="s">
        <v>29</v>
      </c>
      <c r="Y157">
        <v>9</v>
      </c>
      <c r="Z157">
        <v>3</v>
      </c>
      <c r="AA157">
        <v>6</v>
      </c>
      <c r="AF157" t="s">
        <v>598</v>
      </c>
      <c r="AG157" t="s">
        <v>45</v>
      </c>
      <c r="AH157" t="s">
        <v>45</v>
      </c>
      <c r="AK157" t="s">
        <v>73</v>
      </c>
      <c r="AM157" t="s">
        <v>352</v>
      </c>
      <c r="AN157" t="s">
        <v>343</v>
      </c>
    </row>
    <row r="158" spans="1:40" x14ac:dyDescent="0.2">
      <c r="A158" t="s">
        <v>177</v>
      </c>
      <c r="B158" s="1" t="str">
        <f>VLOOKUP(Table1[[#This Row],[Organization]],Table3[],2)</f>
        <v>Handicap International / Humanity &amp; Inclusion</v>
      </c>
      <c r="C158" t="s">
        <v>102</v>
      </c>
      <c r="E158" s="1" t="e">
        <f>VLOOKUP(Table1[[#This Row],[Implementing_Partner]],Table2[],3)</f>
        <v>#N/A</v>
      </c>
      <c r="G158" t="s">
        <v>95</v>
      </c>
      <c r="H158" t="s">
        <v>343</v>
      </c>
      <c r="I158" t="s">
        <v>186</v>
      </c>
      <c r="J158" t="s">
        <v>186</v>
      </c>
      <c r="K158" t="s">
        <v>187</v>
      </c>
      <c r="L158" t="s">
        <v>410</v>
      </c>
      <c r="N158" t="s">
        <v>192</v>
      </c>
      <c r="O158">
        <v>1</v>
      </c>
      <c r="P158" t="s">
        <v>190</v>
      </c>
      <c r="Q158" t="s">
        <v>29</v>
      </c>
      <c r="Y158">
        <v>1</v>
      </c>
      <c r="Z158">
        <v>1</v>
      </c>
      <c r="AF158" t="s">
        <v>598</v>
      </c>
      <c r="AG158" t="s">
        <v>45</v>
      </c>
      <c r="AH158" t="s">
        <v>45</v>
      </c>
      <c r="AI158" t="s">
        <v>267</v>
      </c>
      <c r="AM158" t="s">
        <v>352</v>
      </c>
      <c r="AN158" t="s">
        <v>343</v>
      </c>
    </row>
    <row r="159" spans="1:40" x14ac:dyDescent="0.2">
      <c r="A159" t="s">
        <v>172</v>
      </c>
      <c r="B159" s="1" t="str">
        <f>VLOOKUP(Table1[[#This Row],[Organization]],Table3[],2)</f>
        <v>International Medical Corps</v>
      </c>
      <c r="C159" t="s">
        <v>102</v>
      </c>
      <c r="E159" s="1" t="e">
        <f>VLOOKUP(Table1[[#This Row],[Implementing_Partner]],Table2[],3)</f>
        <v>#N/A</v>
      </c>
      <c r="G159" t="s">
        <v>183</v>
      </c>
      <c r="H159" t="s">
        <v>344</v>
      </c>
      <c r="I159" t="s">
        <v>186</v>
      </c>
      <c r="J159" t="s">
        <v>186</v>
      </c>
      <c r="K159" t="s">
        <v>187</v>
      </c>
      <c r="L159" t="s">
        <v>410</v>
      </c>
      <c r="N159" t="s">
        <v>189</v>
      </c>
      <c r="O159">
        <v>140</v>
      </c>
      <c r="P159" t="s">
        <v>190</v>
      </c>
      <c r="Q159" t="s">
        <v>29</v>
      </c>
      <c r="Y159">
        <v>140</v>
      </c>
      <c r="Z159">
        <v>53</v>
      </c>
      <c r="AA159">
        <v>87</v>
      </c>
      <c r="AF159" t="s">
        <v>598</v>
      </c>
      <c r="AG159" t="s">
        <v>45</v>
      </c>
      <c r="AH159" t="s">
        <v>45</v>
      </c>
      <c r="AK159" t="s">
        <v>73</v>
      </c>
      <c r="AM159" t="s">
        <v>352</v>
      </c>
      <c r="AN159" t="s">
        <v>343</v>
      </c>
    </row>
    <row r="160" spans="1:40" x14ac:dyDescent="0.2">
      <c r="A160" t="s">
        <v>174</v>
      </c>
      <c r="B160" s="1" t="str">
        <f>VLOOKUP(Table1[[#This Row],[Organization]],Table3[],2)</f>
        <v>Première Urgence Internationale</v>
      </c>
      <c r="C160" t="s">
        <v>102</v>
      </c>
      <c r="D160" t="s">
        <v>174</v>
      </c>
      <c r="E160" s="1" t="str">
        <f>VLOOKUP(Table1[[#This Row],[Implementing_Partner]],Table2[],3)</f>
        <v>Première Urgence Internationale</v>
      </c>
      <c r="F160" t="s">
        <v>102</v>
      </c>
      <c r="G160" t="s">
        <v>111</v>
      </c>
      <c r="H160" t="s">
        <v>343</v>
      </c>
      <c r="I160" t="s">
        <v>186</v>
      </c>
      <c r="J160" t="s">
        <v>186</v>
      </c>
      <c r="K160" t="s">
        <v>187</v>
      </c>
      <c r="L160" t="s">
        <v>410</v>
      </c>
      <c r="N160" t="s">
        <v>192</v>
      </c>
      <c r="O160">
        <v>12</v>
      </c>
      <c r="P160" t="s">
        <v>190</v>
      </c>
      <c r="Q160" t="s">
        <v>29</v>
      </c>
      <c r="Y160">
        <v>12</v>
      </c>
      <c r="Z160">
        <v>8</v>
      </c>
      <c r="AA160">
        <v>4</v>
      </c>
      <c r="AF160" t="s">
        <v>598</v>
      </c>
      <c r="AG160" t="s">
        <v>45</v>
      </c>
      <c r="AH160" t="s">
        <v>45</v>
      </c>
      <c r="AM160" t="s">
        <v>352</v>
      </c>
      <c r="AN160" t="s">
        <v>343</v>
      </c>
    </row>
    <row r="161" spans="1:40" x14ac:dyDescent="0.2">
      <c r="A161" t="s">
        <v>174</v>
      </c>
      <c r="B161" s="1" t="str">
        <f>VLOOKUP(Table1[[#This Row],[Organization]],Table3[],2)</f>
        <v>Première Urgence Internationale</v>
      </c>
      <c r="C161" t="s">
        <v>102</v>
      </c>
      <c r="D161" t="s">
        <v>174</v>
      </c>
      <c r="E161" s="1" t="str">
        <f>VLOOKUP(Table1[[#This Row],[Implementing_Partner]],Table2[],3)</f>
        <v>Première Urgence Internationale</v>
      </c>
      <c r="F161" t="s">
        <v>102</v>
      </c>
      <c r="G161" t="s">
        <v>400</v>
      </c>
      <c r="H161" t="s">
        <v>343</v>
      </c>
      <c r="I161" t="s">
        <v>186</v>
      </c>
      <c r="J161" t="s">
        <v>186</v>
      </c>
      <c r="K161" t="s">
        <v>187</v>
      </c>
      <c r="L161" t="s">
        <v>410</v>
      </c>
      <c r="N161" t="s">
        <v>189</v>
      </c>
      <c r="O161">
        <v>169</v>
      </c>
      <c r="P161" t="s">
        <v>190</v>
      </c>
      <c r="Q161" t="s">
        <v>29</v>
      </c>
      <c r="Y161">
        <v>169</v>
      </c>
      <c r="Z161">
        <v>54</v>
      </c>
      <c r="AA161">
        <v>115</v>
      </c>
      <c r="AF161" t="s">
        <v>598</v>
      </c>
      <c r="AG161" t="s">
        <v>45</v>
      </c>
      <c r="AH161" t="s">
        <v>45</v>
      </c>
      <c r="AM161" t="s">
        <v>352</v>
      </c>
      <c r="AN161" t="s">
        <v>343</v>
      </c>
    </row>
    <row r="162" spans="1:40" x14ac:dyDescent="0.2">
      <c r="A162" t="s">
        <v>177</v>
      </c>
      <c r="B162" s="1" t="str">
        <f>VLOOKUP(Table1[[#This Row],[Organization]],Table3[],2)</f>
        <v>Handicap International / Humanity &amp; Inclusion</v>
      </c>
      <c r="C162" t="s">
        <v>102</v>
      </c>
      <c r="E162" s="1" t="e">
        <f>VLOOKUP(Table1[[#This Row],[Implementing_Partner]],Table2[],3)</f>
        <v>#N/A</v>
      </c>
      <c r="G162" t="s">
        <v>183</v>
      </c>
      <c r="H162" t="s">
        <v>343</v>
      </c>
      <c r="I162" t="s">
        <v>186</v>
      </c>
      <c r="J162" t="s">
        <v>186</v>
      </c>
      <c r="K162" t="s">
        <v>187</v>
      </c>
      <c r="L162" t="s">
        <v>410</v>
      </c>
      <c r="N162" t="s">
        <v>194</v>
      </c>
      <c r="O162">
        <v>1</v>
      </c>
      <c r="P162" t="s">
        <v>190</v>
      </c>
      <c r="Q162" t="s">
        <v>29</v>
      </c>
      <c r="Y162">
        <v>1</v>
      </c>
      <c r="AA162">
        <v>1</v>
      </c>
      <c r="AF162" t="s">
        <v>598</v>
      </c>
      <c r="AG162" t="s">
        <v>45</v>
      </c>
      <c r="AH162" t="s">
        <v>50</v>
      </c>
      <c r="AI162" t="s">
        <v>224</v>
      </c>
      <c r="AM162" t="s">
        <v>352</v>
      </c>
      <c r="AN162" t="s">
        <v>343</v>
      </c>
    </row>
    <row r="163" spans="1:40" x14ac:dyDescent="0.2">
      <c r="A163" t="s">
        <v>177</v>
      </c>
      <c r="B163" s="1" t="str">
        <f>VLOOKUP(Table1[[#This Row],[Organization]],Table3[],2)</f>
        <v>Handicap International / Humanity &amp; Inclusion</v>
      </c>
      <c r="C163" t="s">
        <v>102</v>
      </c>
      <c r="E163" s="1" t="e">
        <f>VLOOKUP(Table1[[#This Row],[Implementing_Partner]],Table2[],3)</f>
        <v>#N/A</v>
      </c>
      <c r="G163" t="s">
        <v>183</v>
      </c>
      <c r="H163" t="s">
        <v>343</v>
      </c>
      <c r="I163" t="s">
        <v>186</v>
      </c>
      <c r="J163" t="s">
        <v>186</v>
      </c>
      <c r="K163" t="s">
        <v>187</v>
      </c>
      <c r="L163" t="s">
        <v>410</v>
      </c>
      <c r="N163" t="s">
        <v>194</v>
      </c>
      <c r="O163">
        <v>1</v>
      </c>
      <c r="P163" t="s">
        <v>190</v>
      </c>
      <c r="Q163" t="s">
        <v>29</v>
      </c>
      <c r="Y163">
        <v>1</v>
      </c>
      <c r="Z163">
        <v>1</v>
      </c>
      <c r="AF163" t="s">
        <v>598</v>
      </c>
      <c r="AG163" t="s">
        <v>45</v>
      </c>
      <c r="AH163" t="s">
        <v>45</v>
      </c>
      <c r="AI163" t="s">
        <v>429</v>
      </c>
      <c r="AM163" t="s">
        <v>352</v>
      </c>
      <c r="AN163" t="s">
        <v>343</v>
      </c>
    </row>
    <row r="164" spans="1:40" x14ac:dyDescent="0.2">
      <c r="A164" t="s">
        <v>177</v>
      </c>
      <c r="B164" s="1" t="str">
        <f>VLOOKUP(Table1[[#This Row],[Organization]],Table3[],2)</f>
        <v>Handicap International / Humanity &amp; Inclusion</v>
      </c>
      <c r="C164" t="s">
        <v>102</v>
      </c>
      <c r="E164" s="1" t="e">
        <f>VLOOKUP(Table1[[#This Row],[Implementing_Partner]],Table2[],3)</f>
        <v>#N/A</v>
      </c>
      <c r="G164" t="s">
        <v>183</v>
      </c>
      <c r="H164" t="s">
        <v>343</v>
      </c>
      <c r="I164" t="s">
        <v>186</v>
      </c>
      <c r="J164" t="s">
        <v>186</v>
      </c>
      <c r="K164" t="s">
        <v>187</v>
      </c>
      <c r="L164" t="s">
        <v>410</v>
      </c>
      <c r="N164" t="s">
        <v>194</v>
      </c>
      <c r="O164">
        <v>2</v>
      </c>
      <c r="P164" t="s">
        <v>190</v>
      </c>
      <c r="Q164" t="s">
        <v>29</v>
      </c>
      <c r="Y164">
        <v>2</v>
      </c>
      <c r="AA164">
        <v>2</v>
      </c>
      <c r="AF164" t="s">
        <v>598</v>
      </c>
      <c r="AG164" t="s">
        <v>45</v>
      </c>
      <c r="AH164" t="s">
        <v>45</v>
      </c>
      <c r="AI164" t="s">
        <v>269</v>
      </c>
      <c r="AM164" t="s">
        <v>352</v>
      </c>
      <c r="AN164" t="s">
        <v>343</v>
      </c>
    </row>
    <row r="165" spans="1:40" x14ac:dyDescent="0.2">
      <c r="A165" t="s">
        <v>174</v>
      </c>
      <c r="B165" s="1" t="str">
        <f>VLOOKUP(Table1[[#This Row],[Organization]],Table3[],2)</f>
        <v>Première Urgence Internationale</v>
      </c>
      <c r="C165" t="s">
        <v>102</v>
      </c>
      <c r="D165" t="s">
        <v>174</v>
      </c>
      <c r="E165" s="1" t="str">
        <f>VLOOKUP(Table1[[#This Row],[Implementing_Partner]],Table2[],3)</f>
        <v>Première Urgence Internationale</v>
      </c>
      <c r="F165" t="s">
        <v>102</v>
      </c>
      <c r="G165" t="s">
        <v>111</v>
      </c>
      <c r="H165" t="s">
        <v>343</v>
      </c>
      <c r="I165" t="s">
        <v>186</v>
      </c>
      <c r="J165" t="s">
        <v>186</v>
      </c>
      <c r="K165" t="s">
        <v>187</v>
      </c>
      <c r="L165" t="s">
        <v>410</v>
      </c>
      <c r="N165" t="s">
        <v>189</v>
      </c>
      <c r="O165">
        <v>92</v>
      </c>
      <c r="P165" t="s">
        <v>190</v>
      </c>
      <c r="Q165" t="s">
        <v>29</v>
      </c>
      <c r="Y165">
        <v>92</v>
      </c>
      <c r="Z165">
        <v>39</v>
      </c>
      <c r="AA165">
        <v>53</v>
      </c>
      <c r="AF165" t="s">
        <v>598</v>
      </c>
      <c r="AG165" t="s">
        <v>45</v>
      </c>
      <c r="AH165" t="s">
        <v>68</v>
      </c>
      <c r="AI165" t="s">
        <v>432</v>
      </c>
      <c r="AM165" t="s">
        <v>352</v>
      </c>
      <c r="AN165" t="s">
        <v>343</v>
      </c>
    </row>
    <row r="166" spans="1:40" x14ac:dyDescent="0.2">
      <c r="A166" t="s">
        <v>174</v>
      </c>
      <c r="B166" s="1" t="str">
        <f>VLOOKUP(Table1[[#This Row],[Organization]],Table3[],2)</f>
        <v>Première Urgence Internationale</v>
      </c>
      <c r="C166" t="s">
        <v>102</v>
      </c>
      <c r="D166" t="s">
        <v>174</v>
      </c>
      <c r="E166" s="1" t="str">
        <f>VLOOKUP(Table1[[#This Row],[Implementing_Partner]],Table2[],3)</f>
        <v>Première Urgence Internationale</v>
      </c>
      <c r="F166" t="s">
        <v>102</v>
      </c>
      <c r="G166" t="s">
        <v>400</v>
      </c>
      <c r="H166" t="s">
        <v>343</v>
      </c>
      <c r="I166" t="s">
        <v>186</v>
      </c>
      <c r="J166" t="s">
        <v>186</v>
      </c>
      <c r="K166" t="s">
        <v>408</v>
      </c>
      <c r="L166" t="s">
        <v>188</v>
      </c>
      <c r="N166" t="s">
        <v>195</v>
      </c>
      <c r="O166">
        <v>13</v>
      </c>
      <c r="P166" t="s">
        <v>190</v>
      </c>
      <c r="Q166" t="s">
        <v>120</v>
      </c>
      <c r="Z166">
        <v>2</v>
      </c>
      <c r="AA166">
        <v>11</v>
      </c>
      <c r="AF166" t="s">
        <v>598</v>
      </c>
      <c r="AG166" t="s">
        <v>45</v>
      </c>
      <c r="AH166" t="s">
        <v>45</v>
      </c>
      <c r="AM166" t="s">
        <v>352</v>
      </c>
      <c r="AN166" t="s">
        <v>343</v>
      </c>
    </row>
    <row r="167" spans="1:40" x14ac:dyDescent="0.2">
      <c r="A167" t="s">
        <v>177</v>
      </c>
      <c r="B167" s="1" t="str">
        <f>VLOOKUP(Table1[[#This Row],[Organization]],Table3[],2)</f>
        <v>Handicap International / Humanity &amp; Inclusion</v>
      </c>
      <c r="C167" t="s">
        <v>102</v>
      </c>
      <c r="E167" s="1" t="e">
        <f>VLOOKUP(Table1[[#This Row],[Implementing_Partner]],Table2[],3)</f>
        <v>#N/A</v>
      </c>
      <c r="G167" t="s">
        <v>183</v>
      </c>
      <c r="H167" t="s">
        <v>343</v>
      </c>
      <c r="I167" t="s">
        <v>186</v>
      </c>
      <c r="J167" t="s">
        <v>186</v>
      </c>
      <c r="K167" t="s">
        <v>187</v>
      </c>
      <c r="L167" t="s">
        <v>410</v>
      </c>
      <c r="N167" t="s">
        <v>194</v>
      </c>
      <c r="O167">
        <v>2</v>
      </c>
      <c r="P167" t="s">
        <v>190</v>
      </c>
      <c r="Q167" t="s">
        <v>29</v>
      </c>
      <c r="Y167">
        <v>2</v>
      </c>
      <c r="AA167">
        <v>2</v>
      </c>
      <c r="AF167" t="s">
        <v>598</v>
      </c>
      <c r="AG167" t="s">
        <v>45</v>
      </c>
      <c r="AH167" t="s">
        <v>45</v>
      </c>
      <c r="AI167" t="s">
        <v>266</v>
      </c>
      <c r="AM167" t="s">
        <v>352</v>
      </c>
      <c r="AN167" t="s">
        <v>343</v>
      </c>
    </row>
    <row r="168" spans="1:40" x14ac:dyDescent="0.2">
      <c r="A168" t="s">
        <v>172</v>
      </c>
      <c r="B168" s="1" t="str">
        <f>VLOOKUP(Table1[[#This Row],[Organization]],Table3[],2)</f>
        <v>International Medical Corps</v>
      </c>
      <c r="C168" t="s">
        <v>102</v>
      </c>
      <c r="E168" s="1" t="e">
        <f>VLOOKUP(Table1[[#This Row],[Implementing_Partner]],Table2[],3)</f>
        <v>#N/A</v>
      </c>
      <c r="G168" t="s">
        <v>183</v>
      </c>
      <c r="H168" t="s">
        <v>344</v>
      </c>
      <c r="I168" t="s">
        <v>186</v>
      </c>
      <c r="J168" t="s">
        <v>186</v>
      </c>
      <c r="K168" t="s">
        <v>187</v>
      </c>
      <c r="L168" t="s">
        <v>410</v>
      </c>
      <c r="N168" t="s">
        <v>189</v>
      </c>
      <c r="O168">
        <v>10</v>
      </c>
      <c r="P168" t="s">
        <v>190</v>
      </c>
      <c r="Q168" t="s">
        <v>29</v>
      </c>
      <c r="Y168">
        <v>10</v>
      </c>
      <c r="Z168">
        <v>4</v>
      </c>
      <c r="AA168">
        <v>6</v>
      </c>
      <c r="AF168" t="s">
        <v>598</v>
      </c>
      <c r="AG168" t="s">
        <v>45</v>
      </c>
      <c r="AH168" t="s">
        <v>45</v>
      </c>
      <c r="AK168" t="s">
        <v>73</v>
      </c>
      <c r="AM168" t="s">
        <v>352</v>
      </c>
      <c r="AN168" t="s">
        <v>343</v>
      </c>
    </row>
    <row r="169" spans="1:40" x14ac:dyDescent="0.2">
      <c r="A169" t="s">
        <v>177</v>
      </c>
      <c r="B169" s="1" t="str">
        <f>VLOOKUP(Table1[[#This Row],[Organization]],Table3[],2)</f>
        <v>Handicap International / Humanity &amp; Inclusion</v>
      </c>
      <c r="C169" t="s">
        <v>102</v>
      </c>
      <c r="E169" s="1" t="e">
        <f>VLOOKUP(Table1[[#This Row],[Implementing_Partner]],Table2[],3)</f>
        <v>#N/A</v>
      </c>
      <c r="G169" t="s">
        <v>183</v>
      </c>
      <c r="H169" t="s">
        <v>343</v>
      </c>
      <c r="I169" t="s">
        <v>186</v>
      </c>
      <c r="J169" t="s">
        <v>186</v>
      </c>
      <c r="K169" t="s">
        <v>187</v>
      </c>
      <c r="L169" t="s">
        <v>410</v>
      </c>
      <c r="N169" t="s">
        <v>192</v>
      </c>
      <c r="O169">
        <v>3</v>
      </c>
      <c r="P169" t="s">
        <v>190</v>
      </c>
      <c r="Q169" t="s">
        <v>29</v>
      </c>
      <c r="Y169">
        <v>3</v>
      </c>
      <c r="Z169">
        <v>3</v>
      </c>
      <c r="AF169" t="s">
        <v>598</v>
      </c>
      <c r="AG169" t="s">
        <v>45</v>
      </c>
      <c r="AH169" t="s">
        <v>45</v>
      </c>
      <c r="AI169" t="s">
        <v>439</v>
      </c>
      <c r="AM169" t="s">
        <v>352</v>
      </c>
      <c r="AN169" t="s">
        <v>343</v>
      </c>
    </row>
    <row r="170" spans="1:40" x14ac:dyDescent="0.2">
      <c r="A170" t="s">
        <v>172</v>
      </c>
      <c r="B170" s="1" t="str">
        <f>VLOOKUP(Table1[[#This Row],[Organization]],Table3[],2)</f>
        <v>International Medical Corps</v>
      </c>
      <c r="C170" t="s">
        <v>102</v>
      </c>
      <c r="E170" s="1" t="e">
        <f>VLOOKUP(Table1[[#This Row],[Implementing_Partner]],Table2[],3)</f>
        <v>#N/A</v>
      </c>
      <c r="G170" t="s">
        <v>183</v>
      </c>
      <c r="H170" t="s">
        <v>344</v>
      </c>
      <c r="I170" t="s">
        <v>186</v>
      </c>
      <c r="J170" t="s">
        <v>186</v>
      </c>
      <c r="K170" t="s">
        <v>187</v>
      </c>
      <c r="L170" t="s">
        <v>410</v>
      </c>
      <c r="N170" t="s">
        <v>189</v>
      </c>
      <c r="O170">
        <v>2</v>
      </c>
      <c r="P170" t="s">
        <v>190</v>
      </c>
      <c r="Q170" t="s">
        <v>29</v>
      </c>
      <c r="Y170">
        <v>2</v>
      </c>
      <c r="Z170">
        <v>0</v>
      </c>
      <c r="AA170">
        <v>2</v>
      </c>
      <c r="AF170" t="s">
        <v>598</v>
      </c>
      <c r="AG170" t="s">
        <v>45</v>
      </c>
      <c r="AH170" t="s">
        <v>45</v>
      </c>
      <c r="AK170" t="s">
        <v>73</v>
      </c>
      <c r="AM170" t="s">
        <v>352</v>
      </c>
      <c r="AN170" t="s">
        <v>343</v>
      </c>
    </row>
    <row r="171" spans="1:40" x14ac:dyDescent="0.2">
      <c r="A171" t="s">
        <v>137</v>
      </c>
      <c r="B171" s="1" t="str">
        <f>VLOOKUP(Table1[[#This Row],[Organization]],Table3[],2)</f>
        <v>International Organization for Migration</v>
      </c>
      <c r="C171" t="s">
        <v>26</v>
      </c>
      <c r="E171" s="1" t="e">
        <f>VLOOKUP(Table1[[#This Row],[Implementing_Partner]],Table2[],3)</f>
        <v>#N/A</v>
      </c>
      <c r="G171" t="s">
        <v>145</v>
      </c>
      <c r="H171" t="s">
        <v>343</v>
      </c>
      <c r="I171" t="s">
        <v>186</v>
      </c>
      <c r="J171" t="s">
        <v>186</v>
      </c>
      <c r="K171" t="s">
        <v>187</v>
      </c>
      <c r="L171" t="s">
        <v>410</v>
      </c>
      <c r="N171" t="s">
        <v>189</v>
      </c>
      <c r="O171">
        <v>97</v>
      </c>
      <c r="P171" t="s">
        <v>190</v>
      </c>
      <c r="Q171" t="s">
        <v>29</v>
      </c>
      <c r="Y171">
        <v>97</v>
      </c>
      <c r="Z171">
        <v>97</v>
      </c>
      <c r="AF171" t="s">
        <v>598</v>
      </c>
      <c r="AG171" t="s">
        <v>45</v>
      </c>
      <c r="AH171" t="s">
        <v>69</v>
      </c>
      <c r="AK171" t="s">
        <v>70</v>
      </c>
      <c r="AM171" t="s">
        <v>352</v>
      </c>
      <c r="AN171" t="s">
        <v>343</v>
      </c>
    </row>
    <row r="172" spans="1:40" x14ac:dyDescent="0.2">
      <c r="A172" t="s">
        <v>177</v>
      </c>
      <c r="B172" s="1" t="str">
        <f>VLOOKUP(Table1[[#This Row],[Organization]],Table3[],2)</f>
        <v>Handicap International / Humanity &amp; Inclusion</v>
      </c>
      <c r="C172" t="s">
        <v>102</v>
      </c>
      <c r="E172" s="1" t="e">
        <f>VLOOKUP(Table1[[#This Row],[Implementing_Partner]],Table2[],3)</f>
        <v>#N/A</v>
      </c>
      <c r="G172" t="s">
        <v>183</v>
      </c>
      <c r="H172" t="s">
        <v>343</v>
      </c>
      <c r="I172" t="s">
        <v>186</v>
      </c>
      <c r="J172" t="s">
        <v>186</v>
      </c>
      <c r="K172" t="s">
        <v>187</v>
      </c>
      <c r="L172" t="s">
        <v>410</v>
      </c>
      <c r="N172" t="s">
        <v>194</v>
      </c>
      <c r="O172">
        <v>1</v>
      </c>
      <c r="P172" t="s">
        <v>190</v>
      </c>
      <c r="Q172" t="s">
        <v>29</v>
      </c>
      <c r="Y172">
        <v>1</v>
      </c>
      <c r="AA172">
        <v>1</v>
      </c>
      <c r="AF172" t="s">
        <v>598</v>
      </c>
      <c r="AG172" t="s">
        <v>45</v>
      </c>
      <c r="AH172" t="s">
        <v>50</v>
      </c>
      <c r="AI172" t="s">
        <v>443</v>
      </c>
      <c r="AM172" t="s">
        <v>352</v>
      </c>
      <c r="AN172" t="s">
        <v>343</v>
      </c>
    </row>
    <row r="173" spans="1:40" x14ac:dyDescent="0.2">
      <c r="A173" t="s">
        <v>95</v>
      </c>
      <c r="B173" s="1" t="str">
        <f>VLOOKUP(Table1[[#This Row],[Organization]],Table3[],2)</f>
        <v>United Nations High Commissioner for Refugees</v>
      </c>
      <c r="C173" t="s">
        <v>26</v>
      </c>
      <c r="D173" t="s">
        <v>174</v>
      </c>
      <c r="E173" s="1" t="str">
        <f>VLOOKUP(Table1[[#This Row],[Implementing_Partner]],Table2[],3)</f>
        <v>Première Urgence Internationale</v>
      </c>
      <c r="F173" t="s">
        <v>102</v>
      </c>
      <c r="G173" t="s">
        <v>145</v>
      </c>
      <c r="H173" t="s">
        <v>343</v>
      </c>
      <c r="I173" t="s">
        <v>186</v>
      </c>
      <c r="J173" t="s">
        <v>186</v>
      </c>
      <c r="K173" t="s">
        <v>187</v>
      </c>
      <c r="L173" t="s">
        <v>410</v>
      </c>
      <c r="N173" t="s">
        <v>192</v>
      </c>
      <c r="O173">
        <v>13</v>
      </c>
      <c r="P173" t="s">
        <v>190</v>
      </c>
      <c r="Q173" t="s">
        <v>29</v>
      </c>
      <c r="Y173">
        <v>13</v>
      </c>
      <c r="Z173">
        <v>13</v>
      </c>
      <c r="AA173">
        <v>0</v>
      </c>
      <c r="AF173" t="s">
        <v>598</v>
      </c>
      <c r="AG173" t="s">
        <v>45</v>
      </c>
      <c r="AH173" t="s">
        <v>45</v>
      </c>
      <c r="AI173" t="s">
        <v>203</v>
      </c>
      <c r="AM173" t="s">
        <v>352</v>
      </c>
      <c r="AN173" t="s">
        <v>343</v>
      </c>
    </row>
    <row r="174" spans="1:40" x14ac:dyDescent="0.2">
      <c r="A174" t="s">
        <v>177</v>
      </c>
      <c r="B174" s="1" t="str">
        <f>VLOOKUP(Table1[[#This Row],[Organization]],Table3[],2)</f>
        <v>Handicap International / Humanity &amp; Inclusion</v>
      </c>
      <c r="C174" t="s">
        <v>102</v>
      </c>
      <c r="E174" s="1" t="e">
        <f>VLOOKUP(Table1[[#This Row],[Implementing_Partner]],Table2[],3)</f>
        <v>#N/A</v>
      </c>
      <c r="G174" t="s">
        <v>183</v>
      </c>
      <c r="H174" t="s">
        <v>343</v>
      </c>
      <c r="I174" t="s">
        <v>186</v>
      </c>
      <c r="J174" t="s">
        <v>186</v>
      </c>
      <c r="K174" t="s">
        <v>187</v>
      </c>
      <c r="L174" t="s">
        <v>410</v>
      </c>
      <c r="N174" t="s">
        <v>192</v>
      </c>
      <c r="O174">
        <v>1</v>
      </c>
      <c r="P174" t="s">
        <v>190</v>
      </c>
      <c r="Q174" t="s">
        <v>29</v>
      </c>
      <c r="Y174">
        <v>1</v>
      </c>
      <c r="AA174">
        <v>1</v>
      </c>
      <c r="AF174" t="s">
        <v>598</v>
      </c>
      <c r="AG174" t="s">
        <v>45</v>
      </c>
      <c r="AH174" t="s">
        <v>45</v>
      </c>
      <c r="AI174" t="s">
        <v>265</v>
      </c>
      <c r="AM174" t="s">
        <v>352</v>
      </c>
      <c r="AN174" t="s">
        <v>343</v>
      </c>
    </row>
    <row r="175" spans="1:40" x14ac:dyDescent="0.2">
      <c r="A175" t="s">
        <v>174</v>
      </c>
      <c r="B175" s="1" t="str">
        <f>VLOOKUP(Table1[[#This Row],[Organization]],Table3[],2)</f>
        <v>Première Urgence Internationale</v>
      </c>
      <c r="C175" t="s">
        <v>102</v>
      </c>
      <c r="D175" t="s">
        <v>174</v>
      </c>
      <c r="E175" s="1" t="str">
        <f>VLOOKUP(Table1[[#This Row],[Implementing_Partner]],Table2[],3)</f>
        <v>Première Urgence Internationale</v>
      </c>
      <c r="F175" t="s">
        <v>102</v>
      </c>
      <c r="G175" t="s">
        <v>111</v>
      </c>
      <c r="H175" t="s">
        <v>343</v>
      </c>
      <c r="I175" t="s">
        <v>186</v>
      </c>
      <c r="J175" t="s">
        <v>186</v>
      </c>
      <c r="K175" t="s">
        <v>407</v>
      </c>
      <c r="L175" t="s">
        <v>409</v>
      </c>
      <c r="N175" t="s">
        <v>84</v>
      </c>
      <c r="O175">
        <v>1</v>
      </c>
      <c r="P175" t="s">
        <v>190</v>
      </c>
      <c r="Q175" t="s">
        <v>29</v>
      </c>
      <c r="AF175" t="s">
        <v>598</v>
      </c>
      <c r="AG175" t="s">
        <v>45</v>
      </c>
      <c r="AH175" t="s">
        <v>68</v>
      </c>
      <c r="AI175" t="s">
        <v>432</v>
      </c>
      <c r="AK175" t="s">
        <v>258</v>
      </c>
      <c r="AM175" t="s">
        <v>352</v>
      </c>
      <c r="AN175" t="s">
        <v>343</v>
      </c>
    </row>
    <row r="176" spans="1:40" x14ac:dyDescent="0.2">
      <c r="A176" t="s">
        <v>174</v>
      </c>
      <c r="B176" s="1" t="str">
        <f>VLOOKUP(Table1[[#This Row],[Organization]],Table3[],2)</f>
        <v>Première Urgence Internationale</v>
      </c>
      <c r="C176" t="s">
        <v>102</v>
      </c>
      <c r="D176" t="s">
        <v>174</v>
      </c>
      <c r="E176" s="1" t="str">
        <f>VLOOKUP(Table1[[#This Row],[Implementing_Partner]],Table2[],3)</f>
        <v>Première Urgence Internationale</v>
      </c>
      <c r="F176" t="s">
        <v>102</v>
      </c>
      <c r="G176" t="s">
        <v>400</v>
      </c>
      <c r="H176" t="s">
        <v>343</v>
      </c>
      <c r="I176" t="s">
        <v>186</v>
      </c>
      <c r="J176" t="s">
        <v>186</v>
      </c>
      <c r="K176" t="s">
        <v>407</v>
      </c>
      <c r="L176" t="s">
        <v>409</v>
      </c>
      <c r="N176" t="s">
        <v>84</v>
      </c>
      <c r="O176">
        <v>1</v>
      </c>
      <c r="P176" t="s">
        <v>190</v>
      </c>
      <c r="Q176" t="s">
        <v>29</v>
      </c>
      <c r="AF176" t="s">
        <v>598</v>
      </c>
      <c r="AG176" t="s">
        <v>45</v>
      </c>
      <c r="AH176" t="s">
        <v>45</v>
      </c>
      <c r="AJ176" t="s">
        <v>452</v>
      </c>
      <c r="AK176" t="s">
        <v>258</v>
      </c>
      <c r="AM176" t="s">
        <v>352</v>
      </c>
      <c r="AN176" t="s">
        <v>343</v>
      </c>
    </row>
    <row r="177" spans="1:40" x14ac:dyDescent="0.2">
      <c r="A177" t="s">
        <v>176</v>
      </c>
      <c r="B177" s="1" t="str">
        <f>VLOOKUP(Table1[[#This Row],[Organization]],Table3[],2)</f>
        <v>World Health Organization</v>
      </c>
      <c r="C177" t="s">
        <v>26</v>
      </c>
      <c r="E177" s="1" t="e">
        <f>VLOOKUP(Table1[[#This Row],[Implementing_Partner]],Table2[],3)</f>
        <v>#N/A</v>
      </c>
      <c r="G177" t="s">
        <v>396</v>
      </c>
      <c r="H177" t="s">
        <v>343</v>
      </c>
      <c r="I177" t="s">
        <v>186</v>
      </c>
      <c r="J177" t="s">
        <v>186</v>
      </c>
      <c r="K177" t="s">
        <v>407</v>
      </c>
      <c r="L177" t="s">
        <v>409</v>
      </c>
      <c r="N177" t="s">
        <v>84</v>
      </c>
      <c r="O177">
        <v>1</v>
      </c>
      <c r="P177" t="s">
        <v>190</v>
      </c>
      <c r="Q177" t="s">
        <v>29</v>
      </c>
      <c r="AF177" t="s">
        <v>598</v>
      </c>
      <c r="AG177" t="s">
        <v>45</v>
      </c>
      <c r="AH177" t="s">
        <v>45</v>
      </c>
      <c r="AI177" t="s">
        <v>231</v>
      </c>
      <c r="AJ177" t="s">
        <v>232</v>
      </c>
      <c r="AK177" t="s">
        <v>263</v>
      </c>
      <c r="AM177" t="s">
        <v>352</v>
      </c>
      <c r="AN177" t="s">
        <v>343</v>
      </c>
    </row>
    <row r="178" spans="1:40" x14ac:dyDescent="0.2">
      <c r="A178" t="s">
        <v>174</v>
      </c>
      <c r="B178" s="1" t="str">
        <f>VLOOKUP(Table1[[#This Row],[Organization]],Table3[],2)</f>
        <v>Première Urgence Internationale</v>
      </c>
      <c r="C178" t="s">
        <v>102</v>
      </c>
      <c r="D178" t="s">
        <v>174</v>
      </c>
      <c r="E178" s="1" t="str">
        <f>VLOOKUP(Table1[[#This Row],[Implementing_Partner]],Table2[],3)</f>
        <v>Première Urgence Internationale</v>
      </c>
      <c r="F178" t="s">
        <v>102</v>
      </c>
      <c r="G178" t="s">
        <v>400</v>
      </c>
      <c r="H178" t="s">
        <v>343</v>
      </c>
      <c r="I178" t="s">
        <v>186</v>
      </c>
      <c r="J178" t="s">
        <v>186</v>
      </c>
      <c r="K178" t="s">
        <v>408</v>
      </c>
      <c r="L178" t="s">
        <v>188</v>
      </c>
      <c r="N178" t="s">
        <v>195</v>
      </c>
      <c r="O178">
        <v>15</v>
      </c>
      <c r="P178" t="s">
        <v>190</v>
      </c>
      <c r="Q178" t="s">
        <v>120</v>
      </c>
      <c r="Z178">
        <v>1</v>
      </c>
      <c r="AA178">
        <v>14</v>
      </c>
      <c r="AF178" t="s">
        <v>598</v>
      </c>
      <c r="AG178" t="s">
        <v>45</v>
      </c>
      <c r="AH178" t="s">
        <v>45</v>
      </c>
      <c r="AM178" t="s">
        <v>352</v>
      </c>
      <c r="AN178" t="s">
        <v>343</v>
      </c>
    </row>
    <row r="179" spans="1:40" x14ac:dyDescent="0.2">
      <c r="A179" t="s">
        <v>172</v>
      </c>
      <c r="B179" s="1" t="str">
        <f>VLOOKUP(Table1[[#This Row],[Organization]],Table3[],2)</f>
        <v>International Medical Corps</v>
      </c>
      <c r="C179" t="s">
        <v>102</v>
      </c>
      <c r="E179" s="1" t="e">
        <f>VLOOKUP(Table1[[#This Row],[Implementing_Partner]],Table2[],3)</f>
        <v>#N/A</v>
      </c>
      <c r="G179" t="s">
        <v>183</v>
      </c>
      <c r="H179" t="s">
        <v>344</v>
      </c>
      <c r="I179" t="s">
        <v>186</v>
      </c>
      <c r="J179" t="s">
        <v>186</v>
      </c>
      <c r="K179" t="s">
        <v>187</v>
      </c>
      <c r="L179" t="s">
        <v>410</v>
      </c>
      <c r="N179" t="s">
        <v>193</v>
      </c>
      <c r="O179">
        <v>41</v>
      </c>
      <c r="P179" t="s">
        <v>190</v>
      </c>
      <c r="Q179" t="s">
        <v>29</v>
      </c>
      <c r="Y179">
        <v>41</v>
      </c>
      <c r="Z179">
        <v>14</v>
      </c>
      <c r="AA179">
        <v>27</v>
      </c>
      <c r="AF179" t="s">
        <v>598</v>
      </c>
      <c r="AG179" t="s">
        <v>169</v>
      </c>
      <c r="AH179" t="s">
        <v>45</v>
      </c>
      <c r="AM179" t="s">
        <v>352</v>
      </c>
      <c r="AN179" t="s">
        <v>343</v>
      </c>
    </row>
    <row r="180" spans="1:40" x14ac:dyDescent="0.2">
      <c r="A180" t="s">
        <v>177</v>
      </c>
      <c r="B180" s="1" t="str">
        <f>VLOOKUP(Table1[[#This Row],[Organization]],Table3[],2)</f>
        <v>Handicap International / Humanity &amp; Inclusion</v>
      </c>
      <c r="C180" t="s">
        <v>102</v>
      </c>
      <c r="E180" s="1" t="e">
        <f>VLOOKUP(Table1[[#This Row],[Implementing_Partner]],Table2[],3)</f>
        <v>#N/A</v>
      </c>
      <c r="G180" t="s">
        <v>183</v>
      </c>
      <c r="H180" t="s">
        <v>343</v>
      </c>
      <c r="I180" t="s">
        <v>186</v>
      </c>
      <c r="J180" t="s">
        <v>186</v>
      </c>
      <c r="K180" t="s">
        <v>187</v>
      </c>
      <c r="L180" t="s">
        <v>410</v>
      </c>
      <c r="N180" t="s">
        <v>192</v>
      </c>
      <c r="O180">
        <v>1</v>
      </c>
      <c r="P180" t="s">
        <v>190</v>
      </c>
      <c r="Q180" t="s">
        <v>29</v>
      </c>
      <c r="Y180">
        <v>1</v>
      </c>
      <c r="Z180">
        <v>1</v>
      </c>
      <c r="AF180" t="s">
        <v>598</v>
      </c>
      <c r="AG180" t="s">
        <v>45</v>
      </c>
      <c r="AH180" t="s">
        <v>45</v>
      </c>
      <c r="AI180" t="s">
        <v>455</v>
      </c>
      <c r="AM180" t="s">
        <v>352</v>
      </c>
      <c r="AN180" t="s">
        <v>343</v>
      </c>
    </row>
    <row r="181" spans="1:40" x14ac:dyDescent="0.2">
      <c r="A181" t="s">
        <v>174</v>
      </c>
      <c r="B181" s="1" t="str">
        <f>VLOOKUP(Table1[[#This Row],[Organization]],Table3[],2)</f>
        <v>Première Urgence Internationale</v>
      </c>
      <c r="C181" t="s">
        <v>102</v>
      </c>
      <c r="D181" t="s">
        <v>174</v>
      </c>
      <c r="E181" s="1" t="str">
        <f>VLOOKUP(Table1[[#This Row],[Implementing_Partner]],Table2[],3)</f>
        <v>Première Urgence Internationale</v>
      </c>
      <c r="F181" t="s">
        <v>102</v>
      </c>
      <c r="G181" t="s">
        <v>400</v>
      </c>
      <c r="H181" t="s">
        <v>343</v>
      </c>
      <c r="I181" t="s">
        <v>186</v>
      </c>
      <c r="J181" t="s">
        <v>186</v>
      </c>
      <c r="K181" t="s">
        <v>407</v>
      </c>
      <c r="L181" t="s">
        <v>409</v>
      </c>
      <c r="N181" t="s">
        <v>84</v>
      </c>
      <c r="O181">
        <v>1</v>
      </c>
      <c r="AF181" t="s">
        <v>598</v>
      </c>
      <c r="AG181" t="s">
        <v>45</v>
      </c>
      <c r="AH181" t="s">
        <v>45</v>
      </c>
      <c r="AJ181" t="s">
        <v>452</v>
      </c>
      <c r="AK181" t="s">
        <v>258</v>
      </c>
      <c r="AM181" t="s">
        <v>352</v>
      </c>
      <c r="AN181" t="s">
        <v>343</v>
      </c>
    </row>
    <row r="182" spans="1:40" x14ac:dyDescent="0.2">
      <c r="A182" t="s">
        <v>174</v>
      </c>
      <c r="B182" s="1" t="str">
        <f>VLOOKUP(Table1[[#This Row],[Organization]],Table3[],2)</f>
        <v>Première Urgence Internationale</v>
      </c>
      <c r="C182" t="s">
        <v>102</v>
      </c>
      <c r="D182" t="s">
        <v>174</v>
      </c>
      <c r="E182" s="1" t="str">
        <f>VLOOKUP(Table1[[#This Row],[Implementing_Partner]],Table2[],3)</f>
        <v>Première Urgence Internationale</v>
      </c>
      <c r="F182" t="s">
        <v>102</v>
      </c>
      <c r="G182" t="s">
        <v>111</v>
      </c>
      <c r="H182" t="s">
        <v>343</v>
      </c>
      <c r="I182" t="s">
        <v>186</v>
      </c>
      <c r="J182" t="s">
        <v>186</v>
      </c>
      <c r="K182" t="s">
        <v>187</v>
      </c>
      <c r="L182" t="s">
        <v>410</v>
      </c>
      <c r="N182" t="s">
        <v>191</v>
      </c>
      <c r="O182">
        <v>53</v>
      </c>
      <c r="P182" t="s">
        <v>190</v>
      </c>
      <c r="Q182" t="s">
        <v>29</v>
      </c>
      <c r="Y182">
        <v>53</v>
      </c>
      <c r="Z182">
        <v>31</v>
      </c>
      <c r="AA182">
        <v>22</v>
      </c>
      <c r="AF182" t="s">
        <v>598</v>
      </c>
      <c r="AG182" t="s">
        <v>45</v>
      </c>
      <c r="AH182" t="s">
        <v>45</v>
      </c>
      <c r="AM182" t="s">
        <v>352</v>
      </c>
      <c r="AN182" t="s">
        <v>343</v>
      </c>
    </row>
    <row r="183" spans="1:40" x14ac:dyDescent="0.2">
      <c r="A183" t="s">
        <v>172</v>
      </c>
      <c r="B183" s="1" t="str">
        <f>VLOOKUP(Table1[[#This Row],[Organization]],Table3[],2)</f>
        <v>International Medical Corps</v>
      </c>
      <c r="C183" t="s">
        <v>102</v>
      </c>
      <c r="E183" s="1" t="e">
        <f>VLOOKUP(Table1[[#This Row],[Implementing_Partner]],Table2[],3)</f>
        <v>#N/A</v>
      </c>
      <c r="G183" t="s">
        <v>183</v>
      </c>
      <c r="H183" t="s">
        <v>344</v>
      </c>
      <c r="I183" t="s">
        <v>186</v>
      </c>
      <c r="J183" t="s">
        <v>186</v>
      </c>
      <c r="K183" t="s">
        <v>407</v>
      </c>
      <c r="L183" t="s">
        <v>409</v>
      </c>
      <c r="N183" t="s">
        <v>84</v>
      </c>
      <c r="O183">
        <v>1</v>
      </c>
      <c r="AF183" t="s">
        <v>598</v>
      </c>
      <c r="AG183" t="s">
        <v>45</v>
      </c>
      <c r="AH183" t="s">
        <v>45</v>
      </c>
      <c r="AJ183" t="s">
        <v>45</v>
      </c>
      <c r="AK183" t="s">
        <v>262</v>
      </c>
      <c r="AM183" t="s">
        <v>352</v>
      </c>
      <c r="AN183" t="s">
        <v>343</v>
      </c>
    </row>
    <row r="184" spans="1:40" x14ac:dyDescent="0.2">
      <c r="A184" t="s">
        <v>172</v>
      </c>
      <c r="B184" s="1" t="str">
        <f>VLOOKUP(Table1[[#This Row],[Organization]],Table3[],2)</f>
        <v>International Medical Corps</v>
      </c>
      <c r="C184" t="s">
        <v>102</v>
      </c>
      <c r="E184" s="1" t="e">
        <f>VLOOKUP(Table1[[#This Row],[Implementing_Partner]],Table2[],3)</f>
        <v>#N/A</v>
      </c>
      <c r="G184" t="s">
        <v>183</v>
      </c>
      <c r="H184" t="s">
        <v>344</v>
      </c>
      <c r="I184" t="s">
        <v>186</v>
      </c>
      <c r="J184" t="s">
        <v>186</v>
      </c>
      <c r="K184" t="s">
        <v>187</v>
      </c>
      <c r="L184" t="s">
        <v>410</v>
      </c>
      <c r="N184" t="s">
        <v>189</v>
      </c>
      <c r="O184">
        <v>59</v>
      </c>
      <c r="P184" t="s">
        <v>190</v>
      </c>
      <c r="Q184" t="s">
        <v>29</v>
      </c>
      <c r="Y184">
        <v>59</v>
      </c>
      <c r="Z184">
        <v>25</v>
      </c>
      <c r="AA184">
        <v>34</v>
      </c>
      <c r="AF184" t="s">
        <v>598</v>
      </c>
      <c r="AG184" t="s">
        <v>45</v>
      </c>
      <c r="AH184" t="s">
        <v>45</v>
      </c>
      <c r="AK184" t="s">
        <v>73</v>
      </c>
      <c r="AM184" t="s">
        <v>352</v>
      </c>
      <c r="AN184" t="s">
        <v>343</v>
      </c>
    </row>
    <row r="185" spans="1:40" x14ac:dyDescent="0.2">
      <c r="A185" t="s">
        <v>176</v>
      </c>
      <c r="B185" s="1" t="str">
        <f>VLOOKUP(Table1[[#This Row],[Organization]],Table3[],2)</f>
        <v>World Health Organization</v>
      </c>
      <c r="C185" t="s">
        <v>26</v>
      </c>
      <c r="E185" s="1" t="e">
        <f>VLOOKUP(Table1[[#This Row],[Implementing_Partner]],Table2[],3)</f>
        <v>#N/A</v>
      </c>
      <c r="G185" t="s">
        <v>396</v>
      </c>
      <c r="H185" t="s">
        <v>343</v>
      </c>
      <c r="I185" t="s">
        <v>186</v>
      </c>
      <c r="J185" t="s">
        <v>186</v>
      </c>
      <c r="K185" t="s">
        <v>407</v>
      </c>
      <c r="L185" t="s">
        <v>409</v>
      </c>
      <c r="N185" t="s">
        <v>84</v>
      </c>
      <c r="O185">
        <v>1</v>
      </c>
      <c r="P185" t="s">
        <v>190</v>
      </c>
      <c r="Q185" t="s">
        <v>29</v>
      </c>
      <c r="AF185" t="s">
        <v>598</v>
      </c>
      <c r="AG185" t="s">
        <v>45</v>
      </c>
      <c r="AH185" t="s">
        <v>45</v>
      </c>
      <c r="AI185" t="s">
        <v>229</v>
      </c>
      <c r="AJ185" t="s">
        <v>230</v>
      </c>
      <c r="AK185" t="s">
        <v>263</v>
      </c>
      <c r="AM185" t="s">
        <v>352</v>
      </c>
      <c r="AN185" t="s">
        <v>343</v>
      </c>
    </row>
    <row r="186" spans="1:40" x14ac:dyDescent="0.2">
      <c r="A186" t="s">
        <v>176</v>
      </c>
      <c r="B186" s="1" t="str">
        <f>VLOOKUP(Table1[[#This Row],[Organization]],Table3[],2)</f>
        <v>World Health Organization</v>
      </c>
      <c r="C186" t="s">
        <v>26</v>
      </c>
      <c r="E186" s="1" t="e">
        <f>VLOOKUP(Table1[[#This Row],[Implementing_Partner]],Table2[],3)</f>
        <v>#N/A</v>
      </c>
      <c r="G186" t="s">
        <v>396</v>
      </c>
      <c r="H186" t="s">
        <v>343</v>
      </c>
      <c r="I186" t="s">
        <v>186</v>
      </c>
      <c r="J186" t="s">
        <v>186</v>
      </c>
      <c r="K186" t="s">
        <v>187</v>
      </c>
      <c r="L186" t="s">
        <v>410</v>
      </c>
      <c r="N186" t="s">
        <v>189</v>
      </c>
      <c r="O186">
        <v>312</v>
      </c>
      <c r="P186" t="s">
        <v>190</v>
      </c>
      <c r="Q186" t="s">
        <v>29</v>
      </c>
      <c r="Y186">
        <v>312</v>
      </c>
      <c r="AF186" t="s">
        <v>598</v>
      </c>
      <c r="AG186" t="s">
        <v>45</v>
      </c>
      <c r="AH186" t="s">
        <v>45</v>
      </c>
      <c r="AI186" t="s">
        <v>229</v>
      </c>
      <c r="AK186" t="s">
        <v>263</v>
      </c>
      <c r="AM186" t="s">
        <v>352</v>
      </c>
      <c r="AN186" t="s">
        <v>343</v>
      </c>
    </row>
    <row r="187" spans="1:40" x14ac:dyDescent="0.2">
      <c r="A187" t="s">
        <v>172</v>
      </c>
      <c r="B187" s="1" t="str">
        <f>VLOOKUP(Table1[[#This Row],[Organization]],Table3[],2)</f>
        <v>International Medical Corps</v>
      </c>
      <c r="C187" t="s">
        <v>102</v>
      </c>
      <c r="E187" s="1" t="e">
        <f>VLOOKUP(Table1[[#This Row],[Implementing_Partner]],Table2[],3)</f>
        <v>#N/A</v>
      </c>
      <c r="G187" t="s">
        <v>183</v>
      </c>
      <c r="H187" t="s">
        <v>344</v>
      </c>
      <c r="I187" t="s">
        <v>186</v>
      </c>
      <c r="J187" t="s">
        <v>186</v>
      </c>
      <c r="K187" t="s">
        <v>187</v>
      </c>
      <c r="L187" t="s">
        <v>410</v>
      </c>
      <c r="N187" t="s">
        <v>192</v>
      </c>
      <c r="O187">
        <v>1</v>
      </c>
      <c r="P187" t="s">
        <v>190</v>
      </c>
      <c r="Q187" t="s">
        <v>29</v>
      </c>
      <c r="Y187">
        <v>1</v>
      </c>
      <c r="Z187">
        <v>1</v>
      </c>
      <c r="AA187">
        <v>0</v>
      </c>
      <c r="AF187" t="s">
        <v>598</v>
      </c>
      <c r="AG187" t="s">
        <v>45</v>
      </c>
      <c r="AH187" t="s">
        <v>45</v>
      </c>
      <c r="AM187" t="s">
        <v>352</v>
      </c>
      <c r="AN187" t="s">
        <v>343</v>
      </c>
    </row>
    <row r="188" spans="1:40" x14ac:dyDescent="0.2">
      <c r="A188" t="s">
        <v>177</v>
      </c>
      <c r="B188" s="1" t="str">
        <f>VLOOKUP(Table1[[#This Row],[Organization]],Table3[],2)</f>
        <v>Handicap International / Humanity &amp; Inclusion</v>
      </c>
      <c r="C188" t="s">
        <v>102</v>
      </c>
      <c r="E188" s="1" t="e">
        <f>VLOOKUP(Table1[[#This Row],[Implementing_Partner]],Table2[],3)</f>
        <v>#N/A</v>
      </c>
      <c r="G188" t="s">
        <v>183</v>
      </c>
      <c r="H188" t="s">
        <v>343</v>
      </c>
      <c r="I188" t="s">
        <v>186</v>
      </c>
      <c r="J188" t="s">
        <v>186</v>
      </c>
      <c r="K188" t="s">
        <v>187</v>
      </c>
      <c r="L188" t="s">
        <v>410</v>
      </c>
      <c r="N188" t="s">
        <v>194</v>
      </c>
      <c r="O188">
        <v>2</v>
      </c>
      <c r="P188" t="s">
        <v>190</v>
      </c>
      <c r="Q188" t="s">
        <v>29</v>
      </c>
      <c r="Y188">
        <v>2</v>
      </c>
      <c r="AA188">
        <v>2</v>
      </c>
      <c r="AF188" t="s">
        <v>598</v>
      </c>
      <c r="AG188" t="s">
        <v>45</v>
      </c>
      <c r="AH188" t="s">
        <v>45</v>
      </c>
      <c r="AI188" t="s">
        <v>270</v>
      </c>
      <c r="AM188" t="s">
        <v>352</v>
      </c>
      <c r="AN188" t="s">
        <v>343</v>
      </c>
    </row>
    <row r="189" spans="1:40" x14ac:dyDescent="0.2">
      <c r="A189" t="s">
        <v>174</v>
      </c>
      <c r="B189" s="1" t="str">
        <f>VLOOKUP(Table1[[#This Row],[Organization]],Table3[],2)</f>
        <v>Première Urgence Internationale</v>
      </c>
      <c r="C189" t="s">
        <v>102</v>
      </c>
      <c r="D189" t="s">
        <v>174</v>
      </c>
      <c r="E189" s="1" t="str">
        <f>VLOOKUP(Table1[[#This Row],[Implementing_Partner]],Table2[],3)</f>
        <v>Première Urgence Internationale</v>
      </c>
      <c r="F189" t="s">
        <v>102</v>
      </c>
      <c r="G189" t="s">
        <v>400</v>
      </c>
      <c r="H189" t="s">
        <v>343</v>
      </c>
      <c r="I189" t="s">
        <v>186</v>
      </c>
      <c r="J189" t="s">
        <v>186</v>
      </c>
      <c r="K189" t="s">
        <v>187</v>
      </c>
      <c r="L189" t="s">
        <v>410</v>
      </c>
      <c r="N189" t="s">
        <v>195</v>
      </c>
      <c r="O189">
        <v>269</v>
      </c>
      <c r="P189" t="s">
        <v>190</v>
      </c>
      <c r="Q189" t="s">
        <v>29</v>
      </c>
      <c r="Y189">
        <v>269</v>
      </c>
      <c r="Z189">
        <v>86</v>
      </c>
      <c r="AA189">
        <v>181</v>
      </c>
      <c r="AF189" t="s">
        <v>598</v>
      </c>
      <c r="AG189" t="s">
        <v>45</v>
      </c>
      <c r="AH189" t="s">
        <v>45</v>
      </c>
      <c r="AM189" t="s">
        <v>352</v>
      </c>
      <c r="AN189" t="s">
        <v>343</v>
      </c>
    </row>
    <row r="190" spans="1:40" x14ac:dyDescent="0.2">
      <c r="A190" t="s">
        <v>177</v>
      </c>
      <c r="B190" s="1" t="str">
        <f>VLOOKUP(Table1[[#This Row],[Organization]],Table3[],2)</f>
        <v>Handicap International / Humanity &amp; Inclusion</v>
      </c>
      <c r="C190" t="s">
        <v>102</v>
      </c>
      <c r="E190" s="1" t="e">
        <f>VLOOKUP(Table1[[#This Row],[Implementing_Partner]],Table2[],3)</f>
        <v>#N/A</v>
      </c>
      <c r="G190" t="s">
        <v>95</v>
      </c>
      <c r="H190" t="s">
        <v>343</v>
      </c>
      <c r="I190" t="s">
        <v>186</v>
      </c>
      <c r="J190" t="s">
        <v>186</v>
      </c>
      <c r="K190" t="s">
        <v>187</v>
      </c>
      <c r="L190" t="s">
        <v>410</v>
      </c>
      <c r="N190" t="s">
        <v>192</v>
      </c>
      <c r="O190">
        <v>1</v>
      </c>
      <c r="P190" t="s">
        <v>190</v>
      </c>
      <c r="Q190" t="s">
        <v>29</v>
      </c>
      <c r="Y190">
        <v>1</v>
      </c>
      <c r="Z190">
        <v>1</v>
      </c>
      <c r="AF190" t="s">
        <v>598</v>
      </c>
      <c r="AG190" t="s">
        <v>45</v>
      </c>
      <c r="AH190" t="s">
        <v>45</v>
      </c>
      <c r="AI190" t="s">
        <v>268</v>
      </c>
      <c r="AM190" t="s">
        <v>352</v>
      </c>
      <c r="AN190" t="s">
        <v>343</v>
      </c>
    </row>
    <row r="191" spans="1:40" x14ac:dyDescent="0.2">
      <c r="A191" t="s">
        <v>95</v>
      </c>
      <c r="B191" s="1" t="str">
        <f>VLOOKUP(Table1[[#This Row],[Organization]],Table3[],2)</f>
        <v>United Nations High Commissioner for Refugees</v>
      </c>
      <c r="C191" t="s">
        <v>26</v>
      </c>
      <c r="E191" s="1" t="e">
        <f>VLOOKUP(Table1[[#This Row],[Implementing_Partner]],Table2[],3)</f>
        <v>#N/A</v>
      </c>
      <c r="G191" t="s">
        <v>399</v>
      </c>
      <c r="H191" t="s">
        <v>343</v>
      </c>
      <c r="I191" t="s">
        <v>186</v>
      </c>
      <c r="J191" t="s">
        <v>186</v>
      </c>
      <c r="K191" t="s">
        <v>407</v>
      </c>
      <c r="L191" t="s">
        <v>409</v>
      </c>
      <c r="N191" t="s">
        <v>84</v>
      </c>
      <c r="O191">
        <v>1</v>
      </c>
      <c r="AF191" t="s">
        <v>598</v>
      </c>
      <c r="AG191" t="s">
        <v>45</v>
      </c>
      <c r="AH191" t="s">
        <v>45</v>
      </c>
      <c r="AJ191" t="s">
        <v>464</v>
      </c>
      <c r="AK191" t="s">
        <v>262</v>
      </c>
      <c r="AM191" t="s">
        <v>352</v>
      </c>
      <c r="AN191" t="s">
        <v>343</v>
      </c>
    </row>
    <row r="192" spans="1:40" x14ac:dyDescent="0.2">
      <c r="A192" t="s">
        <v>174</v>
      </c>
      <c r="B192" s="1" t="str">
        <f>VLOOKUP(Table1[[#This Row],[Organization]],Table3[],2)</f>
        <v>Première Urgence Internationale</v>
      </c>
      <c r="C192" t="s">
        <v>102</v>
      </c>
      <c r="D192" t="s">
        <v>174</v>
      </c>
      <c r="E192" s="1" t="str">
        <f>VLOOKUP(Table1[[#This Row],[Implementing_Partner]],Table2[],3)</f>
        <v>Première Urgence Internationale</v>
      </c>
      <c r="F192" t="s">
        <v>102</v>
      </c>
      <c r="G192" t="s">
        <v>400</v>
      </c>
      <c r="H192" t="s">
        <v>343</v>
      </c>
      <c r="I192" t="s">
        <v>186</v>
      </c>
      <c r="J192" t="s">
        <v>186</v>
      </c>
      <c r="K192" t="s">
        <v>407</v>
      </c>
      <c r="L192" t="s">
        <v>409</v>
      </c>
      <c r="N192" t="s">
        <v>84</v>
      </c>
      <c r="O192">
        <v>1</v>
      </c>
      <c r="P192" t="s">
        <v>190</v>
      </c>
      <c r="Q192" t="s">
        <v>29</v>
      </c>
      <c r="AF192" t="s">
        <v>598</v>
      </c>
      <c r="AG192" t="s">
        <v>45</v>
      </c>
      <c r="AH192" t="s">
        <v>45</v>
      </c>
      <c r="AJ192" t="s">
        <v>465</v>
      </c>
      <c r="AK192" t="s">
        <v>258</v>
      </c>
      <c r="AM192" t="s">
        <v>352</v>
      </c>
      <c r="AN192" t="s">
        <v>343</v>
      </c>
    </row>
    <row r="193" spans="1:40" x14ac:dyDescent="0.2">
      <c r="A193" t="s">
        <v>172</v>
      </c>
      <c r="B193" s="1" t="str">
        <f>VLOOKUP(Table1[[#This Row],[Organization]],Table3[],2)</f>
        <v>International Medical Corps</v>
      </c>
      <c r="C193" t="s">
        <v>102</v>
      </c>
      <c r="E193" s="1" t="e">
        <f>VLOOKUP(Table1[[#This Row],[Implementing_Partner]],Table2[],3)</f>
        <v>#N/A</v>
      </c>
      <c r="G193" t="s">
        <v>183</v>
      </c>
      <c r="H193" t="s">
        <v>344</v>
      </c>
      <c r="I193" t="s">
        <v>186</v>
      </c>
      <c r="J193" t="s">
        <v>186</v>
      </c>
      <c r="K193" t="s">
        <v>187</v>
      </c>
      <c r="L193" t="s">
        <v>410</v>
      </c>
      <c r="N193" t="s">
        <v>189</v>
      </c>
      <c r="O193">
        <v>57</v>
      </c>
      <c r="P193" t="s">
        <v>190</v>
      </c>
      <c r="Q193" t="s">
        <v>29</v>
      </c>
      <c r="Y193">
        <v>57</v>
      </c>
      <c r="Z193">
        <v>28</v>
      </c>
      <c r="AA193">
        <v>29</v>
      </c>
      <c r="AF193" t="s">
        <v>598</v>
      </c>
      <c r="AG193" t="s">
        <v>45</v>
      </c>
      <c r="AH193" t="s">
        <v>45</v>
      </c>
      <c r="AK193" t="s">
        <v>132</v>
      </c>
      <c r="AM193" t="s">
        <v>352</v>
      </c>
      <c r="AN193" t="s">
        <v>343</v>
      </c>
    </row>
    <row r="194" spans="1:40" x14ac:dyDescent="0.2">
      <c r="A194" t="s">
        <v>172</v>
      </c>
      <c r="B194" s="1" t="str">
        <f>VLOOKUP(Table1[[#This Row],[Organization]],Table3[],2)</f>
        <v>International Medical Corps</v>
      </c>
      <c r="C194" t="s">
        <v>102</v>
      </c>
      <c r="E194" s="1" t="e">
        <f>VLOOKUP(Table1[[#This Row],[Implementing_Partner]],Table2[],3)</f>
        <v>#N/A</v>
      </c>
      <c r="G194" t="s">
        <v>183</v>
      </c>
      <c r="H194" t="s">
        <v>344</v>
      </c>
      <c r="I194" t="s">
        <v>186</v>
      </c>
      <c r="J194" t="s">
        <v>186</v>
      </c>
      <c r="K194" t="s">
        <v>187</v>
      </c>
      <c r="L194" t="s">
        <v>410</v>
      </c>
      <c r="N194" t="s">
        <v>192</v>
      </c>
      <c r="O194">
        <v>6</v>
      </c>
      <c r="P194" t="s">
        <v>190</v>
      </c>
      <c r="Q194" t="s">
        <v>29</v>
      </c>
      <c r="Y194">
        <v>6</v>
      </c>
      <c r="Z194">
        <v>4</v>
      </c>
      <c r="AA194">
        <v>2</v>
      </c>
      <c r="AF194" t="s">
        <v>598</v>
      </c>
      <c r="AG194" t="s">
        <v>45</v>
      </c>
      <c r="AH194" t="s">
        <v>45</v>
      </c>
      <c r="AM194" t="s">
        <v>352</v>
      </c>
      <c r="AN194" t="s">
        <v>343</v>
      </c>
    </row>
    <row r="195" spans="1:40" x14ac:dyDescent="0.2">
      <c r="A195" t="s">
        <v>177</v>
      </c>
      <c r="B195" s="1" t="str">
        <f>VLOOKUP(Table1[[#This Row],[Organization]],Table3[],2)</f>
        <v>Handicap International / Humanity &amp; Inclusion</v>
      </c>
      <c r="C195" t="s">
        <v>102</v>
      </c>
      <c r="E195" s="1" t="e">
        <f>VLOOKUP(Table1[[#This Row],[Implementing_Partner]],Table2[],3)</f>
        <v>#N/A</v>
      </c>
      <c r="G195" t="s">
        <v>183</v>
      </c>
      <c r="H195" t="s">
        <v>343</v>
      </c>
      <c r="I195" t="s">
        <v>186</v>
      </c>
      <c r="J195" t="s">
        <v>186</v>
      </c>
      <c r="K195" t="s">
        <v>187</v>
      </c>
      <c r="L195" t="s">
        <v>410</v>
      </c>
      <c r="N195" t="s">
        <v>192</v>
      </c>
      <c r="O195">
        <v>2</v>
      </c>
      <c r="P195" t="s">
        <v>190</v>
      </c>
      <c r="Q195" t="s">
        <v>29</v>
      </c>
      <c r="Y195">
        <v>2</v>
      </c>
      <c r="AA195">
        <v>2</v>
      </c>
      <c r="AF195" t="s">
        <v>598</v>
      </c>
      <c r="AG195" t="s">
        <v>45</v>
      </c>
      <c r="AH195" t="s">
        <v>45</v>
      </c>
      <c r="AI195" t="s">
        <v>266</v>
      </c>
      <c r="AM195" t="s">
        <v>352</v>
      </c>
      <c r="AN195" t="s">
        <v>343</v>
      </c>
    </row>
    <row r="196" spans="1:40" x14ac:dyDescent="0.2">
      <c r="A196" t="s">
        <v>177</v>
      </c>
      <c r="B196" s="1" t="str">
        <f>VLOOKUP(Table1[[#This Row],[Organization]],Table3[],2)</f>
        <v>Handicap International / Humanity &amp; Inclusion</v>
      </c>
      <c r="C196" t="s">
        <v>102</v>
      </c>
      <c r="E196" s="1" t="e">
        <f>VLOOKUP(Table1[[#This Row],[Implementing_Partner]],Table2[],3)</f>
        <v>#N/A</v>
      </c>
      <c r="G196" t="s">
        <v>95</v>
      </c>
      <c r="H196" t="s">
        <v>343</v>
      </c>
      <c r="I196" t="s">
        <v>186</v>
      </c>
      <c r="J196" t="s">
        <v>186</v>
      </c>
      <c r="K196" t="s">
        <v>187</v>
      </c>
      <c r="L196" t="s">
        <v>410</v>
      </c>
      <c r="N196" t="s">
        <v>192</v>
      </c>
      <c r="O196">
        <v>1</v>
      </c>
      <c r="P196" t="s">
        <v>190</v>
      </c>
      <c r="Q196" t="s">
        <v>29</v>
      </c>
      <c r="Y196">
        <v>1</v>
      </c>
      <c r="Z196">
        <v>1</v>
      </c>
      <c r="AF196" t="s">
        <v>598</v>
      </c>
      <c r="AG196" t="s">
        <v>45</v>
      </c>
      <c r="AH196" t="s">
        <v>45</v>
      </c>
      <c r="AI196" t="s">
        <v>261</v>
      </c>
      <c r="AM196" t="s">
        <v>352</v>
      </c>
      <c r="AN196" t="s">
        <v>343</v>
      </c>
    </row>
    <row r="197" spans="1:40" x14ac:dyDescent="0.2">
      <c r="A197" t="s">
        <v>177</v>
      </c>
      <c r="B197" s="1" t="str">
        <f>VLOOKUP(Table1[[#This Row],[Organization]],Table3[],2)</f>
        <v>Handicap International / Humanity &amp; Inclusion</v>
      </c>
      <c r="C197" t="s">
        <v>102</v>
      </c>
      <c r="E197" s="1" t="e">
        <f>VLOOKUP(Table1[[#This Row],[Implementing_Partner]],Table2[],3)</f>
        <v>#N/A</v>
      </c>
      <c r="G197" t="s">
        <v>183</v>
      </c>
      <c r="H197" t="s">
        <v>343</v>
      </c>
      <c r="I197" t="s">
        <v>186</v>
      </c>
      <c r="J197" t="s">
        <v>186</v>
      </c>
      <c r="K197" t="s">
        <v>187</v>
      </c>
      <c r="L197" t="s">
        <v>410</v>
      </c>
      <c r="N197" t="s">
        <v>192</v>
      </c>
      <c r="O197">
        <v>2</v>
      </c>
      <c r="P197" t="s">
        <v>190</v>
      </c>
      <c r="Q197" t="s">
        <v>29</v>
      </c>
      <c r="Y197">
        <v>2</v>
      </c>
      <c r="AA197">
        <v>2</v>
      </c>
      <c r="AF197" t="s">
        <v>598</v>
      </c>
      <c r="AG197" t="s">
        <v>45</v>
      </c>
      <c r="AH197" t="s">
        <v>45</v>
      </c>
      <c r="AI197" t="s">
        <v>261</v>
      </c>
      <c r="AM197" t="s">
        <v>352</v>
      </c>
      <c r="AN197" t="s">
        <v>343</v>
      </c>
    </row>
    <row r="198" spans="1:40" x14ac:dyDescent="0.2">
      <c r="A198" t="s">
        <v>177</v>
      </c>
      <c r="B198" s="1" t="str">
        <f>VLOOKUP(Table1[[#This Row],[Organization]],Table3[],2)</f>
        <v>Handicap International / Humanity &amp; Inclusion</v>
      </c>
      <c r="C198" t="s">
        <v>102</v>
      </c>
      <c r="E198" s="1" t="e">
        <f>VLOOKUP(Table1[[#This Row],[Implementing_Partner]],Table2[],3)</f>
        <v>#N/A</v>
      </c>
      <c r="G198" t="s">
        <v>95</v>
      </c>
      <c r="H198" t="s">
        <v>343</v>
      </c>
      <c r="I198" t="s">
        <v>186</v>
      </c>
      <c r="J198" t="s">
        <v>186</v>
      </c>
      <c r="K198" t="s">
        <v>187</v>
      </c>
      <c r="L198" t="s">
        <v>410</v>
      </c>
      <c r="N198" t="s">
        <v>192</v>
      </c>
      <c r="O198">
        <v>1</v>
      </c>
      <c r="P198" t="s">
        <v>190</v>
      </c>
      <c r="Q198" t="s">
        <v>29</v>
      </c>
      <c r="Y198">
        <v>1</v>
      </c>
      <c r="Z198">
        <v>1</v>
      </c>
      <c r="AF198" t="s">
        <v>598</v>
      </c>
      <c r="AG198" t="s">
        <v>45</v>
      </c>
      <c r="AH198" t="s">
        <v>45</v>
      </c>
      <c r="AI198" t="s">
        <v>455</v>
      </c>
      <c r="AM198" t="s">
        <v>352</v>
      </c>
      <c r="AN198" t="s">
        <v>343</v>
      </c>
    </row>
    <row r="199" spans="1:40" x14ac:dyDescent="0.2">
      <c r="A199" t="s">
        <v>176</v>
      </c>
      <c r="B199" s="1" t="str">
        <f>VLOOKUP(Table1[[#This Row],[Organization]],Table3[],2)</f>
        <v>World Health Organization</v>
      </c>
      <c r="C199" t="s">
        <v>26</v>
      </c>
      <c r="E199" s="1" t="e">
        <f>VLOOKUP(Table1[[#This Row],[Implementing_Partner]],Table2[],3)</f>
        <v>#N/A</v>
      </c>
      <c r="G199" t="s">
        <v>396</v>
      </c>
      <c r="H199" t="s">
        <v>343</v>
      </c>
      <c r="I199" t="s">
        <v>186</v>
      </c>
      <c r="J199" t="s">
        <v>186</v>
      </c>
      <c r="K199" t="s">
        <v>407</v>
      </c>
      <c r="L199" t="s">
        <v>409</v>
      </c>
      <c r="N199" t="s">
        <v>84</v>
      </c>
      <c r="O199">
        <v>1</v>
      </c>
      <c r="P199" t="s">
        <v>190</v>
      </c>
      <c r="Q199" t="s">
        <v>29</v>
      </c>
      <c r="AF199" t="s">
        <v>598</v>
      </c>
      <c r="AG199" t="s">
        <v>45</v>
      </c>
      <c r="AH199" t="s">
        <v>45</v>
      </c>
      <c r="AI199" t="s">
        <v>233</v>
      </c>
      <c r="AJ199" t="s">
        <v>448</v>
      </c>
      <c r="AK199" t="s">
        <v>263</v>
      </c>
      <c r="AM199" t="s">
        <v>352</v>
      </c>
      <c r="AN199" t="s">
        <v>343</v>
      </c>
    </row>
    <row r="200" spans="1:40" x14ac:dyDescent="0.2">
      <c r="A200" t="s">
        <v>95</v>
      </c>
      <c r="B200" s="1" t="str">
        <f>VLOOKUP(Table1[[#This Row],[Organization]],Table3[],2)</f>
        <v>United Nations High Commissioner for Refugees</v>
      </c>
      <c r="C200" t="s">
        <v>26</v>
      </c>
      <c r="D200" t="s">
        <v>174</v>
      </c>
      <c r="E200" s="1" t="str">
        <f>VLOOKUP(Table1[[#This Row],[Implementing_Partner]],Table2[],3)</f>
        <v>Première Urgence Internationale</v>
      </c>
      <c r="F200" t="s">
        <v>102</v>
      </c>
      <c r="G200" t="s">
        <v>145</v>
      </c>
      <c r="H200" t="s">
        <v>343</v>
      </c>
      <c r="I200" t="s">
        <v>186</v>
      </c>
      <c r="J200" t="s">
        <v>186</v>
      </c>
      <c r="K200" t="s">
        <v>187</v>
      </c>
      <c r="L200" t="s">
        <v>410</v>
      </c>
      <c r="N200" t="s">
        <v>189</v>
      </c>
      <c r="O200">
        <v>529</v>
      </c>
      <c r="P200" t="s">
        <v>190</v>
      </c>
      <c r="Q200" t="s">
        <v>29</v>
      </c>
      <c r="Y200">
        <v>529</v>
      </c>
      <c r="Z200">
        <v>529</v>
      </c>
      <c r="AA200">
        <v>30</v>
      </c>
      <c r="AF200" t="s">
        <v>598</v>
      </c>
      <c r="AG200" t="s">
        <v>45</v>
      </c>
      <c r="AH200" t="s">
        <v>45</v>
      </c>
      <c r="AI200" t="s">
        <v>203</v>
      </c>
      <c r="AM200" t="s">
        <v>352</v>
      </c>
      <c r="AN200" t="s">
        <v>343</v>
      </c>
    </row>
    <row r="201" spans="1:40" x14ac:dyDescent="0.2">
      <c r="A201" t="s">
        <v>174</v>
      </c>
      <c r="B201" s="1" t="str">
        <f>VLOOKUP(Table1[[#This Row],[Organization]],Table3[],2)</f>
        <v>Première Urgence Internationale</v>
      </c>
      <c r="C201" t="s">
        <v>102</v>
      </c>
      <c r="D201" t="s">
        <v>174</v>
      </c>
      <c r="E201" s="1" t="str">
        <f>VLOOKUP(Table1[[#This Row],[Implementing_Partner]],Table2[],3)</f>
        <v>Première Urgence Internationale</v>
      </c>
      <c r="F201" t="s">
        <v>102</v>
      </c>
      <c r="G201" t="s">
        <v>400</v>
      </c>
      <c r="H201" t="s">
        <v>343</v>
      </c>
      <c r="I201" t="s">
        <v>186</v>
      </c>
      <c r="J201" t="s">
        <v>186</v>
      </c>
      <c r="K201" t="s">
        <v>407</v>
      </c>
      <c r="L201" t="s">
        <v>409</v>
      </c>
      <c r="N201" t="s">
        <v>84</v>
      </c>
      <c r="O201">
        <v>1</v>
      </c>
      <c r="AF201" t="s">
        <v>598</v>
      </c>
      <c r="AG201" t="s">
        <v>45</v>
      </c>
      <c r="AH201" t="s">
        <v>45</v>
      </c>
      <c r="AJ201" t="s">
        <v>465</v>
      </c>
      <c r="AK201" t="s">
        <v>258</v>
      </c>
      <c r="AM201" t="s">
        <v>352</v>
      </c>
      <c r="AN201" t="s">
        <v>343</v>
      </c>
    </row>
    <row r="202" spans="1:40" x14ac:dyDescent="0.2">
      <c r="A202" t="s">
        <v>95</v>
      </c>
      <c r="B202" s="1" t="str">
        <f>VLOOKUP(Table1[[#This Row],[Organization]],Table3[],2)</f>
        <v>United Nations High Commissioner for Refugees</v>
      </c>
      <c r="C202" t="s">
        <v>26</v>
      </c>
      <c r="E202" s="1" t="e">
        <f>VLOOKUP(Table1[[#This Row],[Implementing_Partner]],Table2[],3)</f>
        <v>#N/A</v>
      </c>
      <c r="G202" t="s">
        <v>399</v>
      </c>
      <c r="H202" t="s">
        <v>343</v>
      </c>
      <c r="I202" t="s">
        <v>186</v>
      </c>
      <c r="J202" t="s">
        <v>186</v>
      </c>
      <c r="K202" t="s">
        <v>407</v>
      </c>
      <c r="L202" t="s">
        <v>409</v>
      </c>
      <c r="N202" t="s">
        <v>84</v>
      </c>
      <c r="O202">
        <v>1</v>
      </c>
      <c r="AF202" t="s">
        <v>598</v>
      </c>
      <c r="AG202" t="s">
        <v>45</v>
      </c>
      <c r="AH202" t="s">
        <v>45</v>
      </c>
      <c r="AJ202" t="s">
        <v>464</v>
      </c>
      <c r="AK202" t="s">
        <v>262</v>
      </c>
      <c r="AM202" t="s">
        <v>352</v>
      </c>
      <c r="AN202" t="s">
        <v>343</v>
      </c>
    </row>
    <row r="203" spans="1:40" x14ac:dyDescent="0.2">
      <c r="A203" t="s">
        <v>172</v>
      </c>
      <c r="B203" s="1" t="str">
        <f>VLOOKUP(Table1[[#This Row],[Organization]],Table3[],2)</f>
        <v>International Medical Corps</v>
      </c>
      <c r="C203" t="s">
        <v>102</v>
      </c>
      <c r="E203" s="1" t="e">
        <f>VLOOKUP(Table1[[#This Row],[Implementing_Partner]],Table2[],3)</f>
        <v>#N/A</v>
      </c>
      <c r="G203" t="s">
        <v>183</v>
      </c>
      <c r="H203" t="s">
        <v>344</v>
      </c>
      <c r="I203" t="s">
        <v>186</v>
      </c>
      <c r="J203" t="s">
        <v>186</v>
      </c>
      <c r="K203" t="s">
        <v>187</v>
      </c>
      <c r="L203" t="s">
        <v>410</v>
      </c>
      <c r="N203" t="s">
        <v>189</v>
      </c>
      <c r="O203">
        <v>16</v>
      </c>
      <c r="P203" t="s">
        <v>190</v>
      </c>
      <c r="Q203" t="s">
        <v>29</v>
      </c>
      <c r="Y203">
        <v>16</v>
      </c>
      <c r="Z203">
        <v>7</v>
      </c>
      <c r="AA203">
        <v>9</v>
      </c>
      <c r="AF203" t="s">
        <v>598</v>
      </c>
      <c r="AG203" t="s">
        <v>45</v>
      </c>
      <c r="AH203" t="s">
        <v>45</v>
      </c>
      <c r="AK203" t="s">
        <v>73</v>
      </c>
      <c r="AM203" t="s">
        <v>352</v>
      </c>
      <c r="AN203" t="s">
        <v>343</v>
      </c>
    </row>
    <row r="204" spans="1:40" x14ac:dyDescent="0.2">
      <c r="A204" t="s">
        <v>137</v>
      </c>
      <c r="B204" s="1" t="str">
        <f>VLOOKUP(Table1[[#This Row],[Organization]],Table3[],2)</f>
        <v>International Organization for Migration</v>
      </c>
      <c r="C204" t="s">
        <v>26</v>
      </c>
      <c r="E204" s="1" t="e">
        <f>VLOOKUP(Table1[[#This Row],[Implementing_Partner]],Table2[],3)</f>
        <v>#N/A</v>
      </c>
      <c r="G204" t="s">
        <v>145</v>
      </c>
      <c r="H204" t="s">
        <v>343</v>
      </c>
      <c r="I204" t="s">
        <v>186</v>
      </c>
      <c r="J204" t="s">
        <v>186</v>
      </c>
      <c r="K204" t="s">
        <v>187</v>
      </c>
      <c r="L204" t="s">
        <v>410</v>
      </c>
      <c r="N204" t="s">
        <v>189</v>
      </c>
      <c r="O204">
        <v>183</v>
      </c>
      <c r="P204" t="s">
        <v>190</v>
      </c>
      <c r="Q204" t="s">
        <v>29</v>
      </c>
      <c r="Y204">
        <v>183</v>
      </c>
      <c r="Z204">
        <v>176</v>
      </c>
      <c r="AA204">
        <v>7</v>
      </c>
      <c r="AF204" t="s">
        <v>598</v>
      </c>
      <c r="AG204" t="s">
        <v>45</v>
      </c>
      <c r="AH204" t="s">
        <v>45</v>
      </c>
      <c r="AI204" t="s">
        <v>203</v>
      </c>
      <c r="AK204" t="s">
        <v>70</v>
      </c>
      <c r="AM204" t="s">
        <v>352</v>
      </c>
      <c r="AN204" t="s">
        <v>343</v>
      </c>
    </row>
    <row r="205" spans="1:40" x14ac:dyDescent="0.2">
      <c r="A205" t="s">
        <v>172</v>
      </c>
      <c r="B205" s="1" t="str">
        <f>VLOOKUP(Table1[[#This Row],[Organization]],Table3[],2)</f>
        <v>International Medical Corps</v>
      </c>
      <c r="C205" t="s">
        <v>102</v>
      </c>
      <c r="E205" s="1" t="e">
        <f>VLOOKUP(Table1[[#This Row],[Implementing_Partner]],Table2[],3)</f>
        <v>#N/A</v>
      </c>
      <c r="G205" t="s">
        <v>183</v>
      </c>
      <c r="H205" t="s">
        <v>344</v>
      </c>
      <c r="I205" t="s">
        <v>186</v>
      </c>
      <c r="J205" t="s">
        <v>186</v>
      </c>
      <c r="K205" t="s">
        <v>187</v>
      </c>
      <c r="L205" t="s">
        <v>410</v>
      </c>
      <c r="N205" t="s">
        <v>189</v>
      </c>
      <c r="O205">
        <v>13</v>
      </c>
      <c r="P205" t="s">
        <v>190</v>
      </c>
      <c r="Q205" t="s">
        <v>29</v>
      </c>
      <c r="Y205">
        <v>13</v>
      </c>
      <c r="Z205">
        <v>5</v>
      </c>
      <c r="AA205">
        <v>8</v>
      </c>
      <c r="AF205" t="s">
        <v>598</v>
      </c>
      <c r="AG205" t="s">
        <v>45</v>
      </c>
      <c r="AH205" t="s">
        <v>45</v>
      </c>
      <c r="AK205" t="s">
        <v>73</v>
      </c>
      <c r="AM205" t="s">
        <v>352</v>
      </c>
      <c r="AN205" t="s">
        <v>343</v>
      </c>
    </row>
    <row r="206" spans="1:40" x14ac:dyDescent="0.2">
      <c r="A206" t="s">
        <v>176</v>
      </c>
      <c r="B206" s="1" t="str">
        <f>VLOOKUP(Table1[[#This Row],[Organization]],Table3[],2)</f>
        <v>World Health Organization</v>
      </c>
      <c r="C206" t="s">
        <v>26</v>
      </c>
      <c r="E206" s="1" t="e">
        <f>VLOOKUP(Table1[[#This Row],[Implementing_Partner]],Table2[],3)</f>
        <v>#N/A</v>
      </c>
      <c r="G206" t="s">
        <v>396</v>
      </c>
      <c r="H206" t="s">
        <v>343</v>
      </c>
      <c r="I206" t="s">
        <v>186</v>
      </c>
      <c r="J206" t="s">
        <v>186</v>
      </c>
      <c r="K206" t="s">
        <v>187</v>
      </c>
      <c r="L206" t="s">
        <v>410</v>
      </c>
      <c r="N206" t="s">
        <v>189</v>
      </c>
      <c r="O206">
        <v>1116</v>
      </c>
      <c r="P206" t="s">
        <v>190</v>
      </c>
      <c r="Q206" t="s">
        <v>29</v>
      </c>
      <c r="Y206">
        <v>1116</v>
      </c>
      <c r="AF206" t="s">
        <v>598</v>
      </c>
      <c r="AG206" t="s">
        <v>45</v>
      </c>
      <c r="AH206" t="s">
        <v>45</v>
      </c>
      <c r="AI206" t="s">
        <v>231</v>
      </c>
      <c r="AK206" t="s">
        <v>263</v>
      </c>
      <c r="AM206" t="s">
        <v>352</v>
      </c>
      <c r="AN206" t="s">
        <v>343</v>
      </c>
    </row>
    <row r="207" spans="1:40" x14ac:dyDescent="0.2">
      <c r="A207" t="s">
        <v>95</v>
      </c>
      <c r="B207" s="1" t="str">
        <f>VLOOKUP(Table1[[#This Row],[Organization]],Table3[],2)</f>
        <v>United Nations High Commissioner for Refugees</v>
      </c>
      <c r="C207" t="s">
        <v>26</v>
      </c>
      <c r="E207" s="1" t="e">
        <f>VLOOKUP(Table1[[#This Row],[Implementing_Partner]],Table2[],3)</f>
        <v>#N/A</v>
      </c>
      <c r="G207" t="s">
        <v>399</v>
      </c>
      <c r="H207" t="s">
        <v>343</v>
      </c>
      <c r="I207" t="s">
        <v>186</v>
      </c>
      <c r="J207" t="s">
        <v>186</v>
      </c>
      <c r="K207" t="s">
        <v>407</v>
      </c>
      <c r="L207" t="s">
        <v>409</v>
      </c>
      <c r="N207" t="s">
        <v>84</v>
      </c>
      <c r="O207">
        <v>1</v>
      </c>
      <c r="AF207" t="s">
        <v>598</v>
      </c>
      <c r="AG207" t="s">
        <v>45</v>
      </c>
      <c r="AH207" t="s">
        <v>45</v>
      </c>
      <c r="AK207" t="s">
        <v>258</v>
      </c>
      <c r="AM207" t="s">
        <v>352</v>
      </c>
      <c r="AN207" t="s">
        <v>343</v>
      </c>
    </row>
    <row r="208" spans="1:40" x14ac:dyDescent="0.2">
      <c r="A208" t="s">
        <v>176</v>
      </c>
      <c r="B208" s="1" t="str">
        <f>VLOOKUP(Table1[[#This Row],[Organization]],Table3[],2)</f>
        <v>World Health Organization</v>
      </c>
      <c r="C208" t="s">
        <v>26</v>
      </c>
      <c r="E208" s="1" t="e">
        <f>VLOOKUP(Table1[[#This Row],[Implementing_Partner]],Table2[],3)</f>
        <v>#N/A</v>
      </c>
      <c r="G208" t="s">
        <v>396</v>
      </c>
      <c r="H208" t="s">
        <v>343</v>
      </c>
      <c r="I208" t="s">
        <v>186</v>
      </c>
      <c r="J208" t="s">
        <v>186</v>
      </c>
      <c r="K208" t="s">
        <v>187</v>
      </c>
      <c r="L208" t="s">
        <v>410</v>
      </c>
      <c r="N208" t="s">
        <v>189</v>
      </c>
      <c r="O208">
        <v>200</v>
      </c>
      <c r="P208" t="s">
        <v>190</v>
      </c>
      <c r="Q208" t="s">
        <v>29</v>
      </c>
      <c r="Y208">
        <v>200</v>
      </c>
      <c r="AF208" t="s">
        <v>598</v>
      </c>
      <c r="AG208" t="s">
        <v>45</v>
      </c>
      <c r="AH208" t="s">
        <v>45</v>
      </c>
      <c r="AI208" t="s">
        <v>233</v>
      </c>
      <c r="AK208" t="s">
        <v>263</v>
      </c>
      <c r="AM208" t="s">
        <v>352</v>
      </c>
      <c r="AN208" t="s">
        <v>343</v>
      </c>
    </row>
    <row r="209" spans="1:40" x14ac:dyDescent="0.2">
      <c r="A209" t="s">
        <v>95</v>
      </c>
      <c r="B209" s="1" t="str">
        <f>VLOOKUP(Table1[[#This Row],[Organization]],Table3[],2)</f>
        <v>United Nations High Commissioner for Refugees</v>
      </c>
      <c r="C209" t="s">
        <v>26</v>
      </c>
      <c r="E209" s="1" t="e">
        <f>VLOOKUP(Table1[[#This Row],[Implementing_Partner]],Table2[],3)</f>
        <v>#N/A</v>
      </c>
      <c r="G209" t="s">
        <v>399</v>
      </c>
      <c r="H209" t="s">
        <v>343</v>
      </c>
      <c r="I209" t="s">
        <v>186</v>
      </c>
      <c r="J209" t="s">
        <v>186</v>
      </c>
      <c r="K209" t="s">
        <v>407</v>
      </c>
      <c r="L209" t="s">
        <v>409</v>
      </c>
      <c r="N209" t="s">
        <v>84</v>
      </c>
      <c r="O209">
        <v>1</v>
      </c>
      <c r="AF209" t="s">
        <v>598</v>
      </c>
      <c r="AG209" t="s">
        <v>45</v>
      </c>
      <c r="AH209" t="s">
        <v>45</v>
      </c>
      <c r="AJ209" t="s">
        <v>464</v>
      </c>
      <c r="AK209" t="s">
        <v>262</v>
      </c>
      <c r="AM209" t="s">
        <v>352</v>
      </c>
      <c r="AN209" t="s">
        <v>343</v>
      </c>
    </row>
    <row r="210" spans="1:40" x14ac:dyDescent="0.2">
      <c r="A210" t="s">
        <v>177</v>
      </c>
      <c r="B210" s="1" t="str">
        <f>VLOOKUP(Table1[[#This Row],[Organization]],Table3[],2)</f>
        <v>Handicap International / Humanity &amp; Inclusion</v>
      </c>
      <c r="C210" t="s">
        <v>102</v>
      </c>
      <c r="E210" s="1" t="e">
        <f>VLOOKUP(Table1[[#This Row],[Implementing_Partner]],Table2[],3)</f>
        <v>#N/A</v>
      </c>
      <c r="G210" t="s">
        <v>95</v>
      </c>
      <c r="H210" t="s">
        <v>343</v>
      </c>
      <c r="I210" t="s">
        <v>186</v>
      </c>
      <c r="J210" t="s">
        <v>186</v>
      </c>
      <c r="K210" t="s">
        <v>187</v>
      </c>
      <c r="L210" t="s">
        <v>410</v>
      </c>
      <c r="N210" t="s">
        <v>192</v>
      </c>
      <c r="O210">
        <v>1</v>
      </c>
      <c r="P210" t="s">
        <v>190</v>
      </c>
      <c r="Q210" t="s">
        <v>29</v>
      </c>
      <c r="Y210">
        <v>1</v>
      </c>
      <c r="AA210">
        <v>1</v>
      </c>
      <c r="AF210" t="s">
        <v>598</v>
      </c>
      <c r="AG210" t="s">
        <v>45</v>
      </c>
      <c r="AH210" t="s">
        <v>45</v>
      </c>
      <c r="AI210" t="s">
        <v>203</v>
      </c>
      <c r="AM210" t="s">
        <v>352</v>
      </c>
      <c r="AN210" t="s">
        <v>343</v>
      </c>
    </row>
    <row r="211" spans="1:40" x14ac:dyDescent="0.2">
      <c r="A211" t="s">
        <v>172</v>
      </c>
      <c r="B211" s="1" t="str">
        <f>VLOOKUP(Table1[[#This Row],[Organization]],Table3[],2)</f>
        <v>International Medical Corps</v>
      </c>
      <c r="C211" t="s">
        <v>102</v>
      </c>
      <c r="E211" s="1" t="e">
        <f>VLOOKUP(Table1[[#This Row],[Implementing_Partner]],Table2[],3)</f>
        <v>#N/A</v>
      </c>
      <c r="G211" t="s">
        <v>183</v>
      </c>
      <c r="H211" t="s">
        <v>344</v>
      </c>
      <c r="I211" t="s">
        <v>186</v>
      </c>
      <c r="J211" t="s">
        <v>186</v>
      </c>
      <c r="K211" t="s">
        <v>187</v>
      </c>
      <c r="L211" t="s">
        <v>410</v>
      </c>
      <c r="N211" t="s">
        <v>189</v>
      </c>
      <c r="O211">
        <v>10</v>
      </c>
      <c r="P211" t="s">
        <v>190</v>
      </c>
      <c r="Q211" t="s">
        <v>29</v>
      </c>
      <c r="Y211">
        <v>10</v>
      </c>
      <c r="Z211">
        <v>2</v>
      </c>
      <c r="AA211">
        <v>8</v>
      </c>
      <c r="AF211" t="s">
        <v>598</v>
      </c>
      <c r="AG211" t="s">
        <v>45</v>
      </c>
      <c r="AH211" t="s">
        <v>45</v>
      </c>
      <c r="AK211" t="s">
        <v>73</v>
      </c>
      <c r="AM211" t="s">
        <v>352</v>
      </c>
      <c r="AN211" t="s">
        <v>343</v>
      </c>
    </row>
    <row r="212" spans="1:40" x14ac:dyDescent="0.2">
      <c r="A212" t="s">
        <v>177</v>
      </c>
      <c r="B212" s="1" t="str">
        <f>VLOOKUP(Table1[[#This Row],[Organization]],Table3[],2)</f>
        <v>Handicap International / Humanity &amp; Inclusion</v>
      </c>
      <c r="C212" t="s">
        <v>102</v>
      </c>
      <c r="E212" s="1" t="e">
        <f>VLOOKUP(Table1[[#This Row],[Implementing_Partner]],Table2[],3)</f>
        <v>#N/A</v>
      </c>
      <c r="G212" t="s">
        <v>183</v>
      </c>
      <c r="H212" t="s">
        <v>343</v>
      </c>
      <c r="I212" t="s">
        <v>186</v>
      </c>
      <c r="J212" t="s">
        <v>186</v>
      </c>
      <c r="K212" t="s">
        <v>187</v>
      </c>
      <c r="L212" t="s">
        <v>410</v>
      </c>
      <c r="N212" t="s">
        <v>194</v>
      </c>
      <c r="O212">
        <v>1</v>
      </c>
      <c r="P212" t="s">
        <v>190</v>
      </c>
      <c r="Q212" t="s">
        <v>29</v>
      </c>
      <c r="Y212">
        <v>1</v>
      </c>
      <c r="Z212">
        <v>1</v>
      </c>
      <c r="AF212" t="s">
        <v>598</v>
      </c>
      <c r="AG212" t="s">
        <v>45</v>
      </c>
      <c r="AH212" t="s">
        <v>45</v>
      </c>
      <c r="AI212" t="s">
        <v>268</v>
      </c>
      <c r="AM212" t="s">
        <v>352</v>
      </c>
      <c r="AN212" t="s">
        <v>343</v>
      </c>
    </row>
    <row r="213" spans="1:40" x14ac:dyDescent="0.2">
      <c r="A213" t="s">
        <v>177</v>
      </c>
      <c r="B213" s="1" t="str">
        <f>VLOOKUP(Table1[[#This Row],[Organization]],Table3[],2)</f>
        <v>Handicap International / Humanity &amp; Inclusion</v>
      </c>
      <c r="C213" t="s">
        <v>102</v>
      </c>
      <c r="E213" s="1" t="e">
        <f>VLOOKUP(Table1[[#This Row],[Implementing_Partner]],Table2[],3)</f>
        <v>#N/A</v>
      </c>
      <c r="G213" t="s">
        <v>183</v>
      </c>
      <c r="H213" t="s">
        <v>343</v>
      </c>
      <c r="I213" t="s">
        <v>186</v>
      </c>
      <c r="J213" t="s">
        <v>186</v>
      </c>
      <c r="K213" t="s">
        <v>187</v>
      </c>
      <c r="L213" t="s">
        <v>410</v>
      </c>
      <c r="N213" t="s">
        <v>194</v>
      </c>
      <c r="O213">
        <v>1</v>
      </c>
      <c r="P213" t="s">
        <v>190</v>
      </c>
      <c r="Q213" t="s">
        <v>29</v>
      </c>
      <c r="Y213">
        <v>1</v>
      </c>
      <c r="AA213">
        <v>1</v>
      </c>
      <c r="AF213" t="s">
        <v>598</v>
      </c>
      <c r="AG213" t="s">
        <v>45</v>
      </c>
      <c r="AH213" t="s">
        <v>45</v>
      </c>
      <c r="AI213" t="s">
        <v>439</v>
      </c>
      <c r="AM213" t="s">
        <v>352</v>
      </c>
      <c r="AN213" t="s">
        <v>343</v>
      </c>
    </row>
    <row r="214" spans="1:40" x14ac:dyDescent="0.2">
      <c r="A214" t="s">
        <v>172</v>
      </c>
      <c r="B214" s="1" t="str">
        <f>VLOOKUP(Table1[[#This Row],[Organization]],Table3[],2)</f>
        <v>International Medical Corps</v>
      </c>
      <c r="C214" t="s">
        <v>102</v>
      </c>
      <c r="E214" s="1" t="e">
        <f>VLOOKUP(Table1[[#This Row],[Implementing_Partner]],Table2[],3)</f>
        <v>#N/A</v>
      </c>
      <c r="G214" t="s">
        <v>183</v>
      </c>
      <c r="H214" t="s">
        <v>344</v>
      </c>
      <c r="I214" t="s">
        <v>186</v>
      </c>
      <c r="J214" t="s">
        <v>186</v>
      </c>
      <c r="K214" t="s">
        <v>187</v>
      </c>
      <c r="L214" t="s">
        <v>410</v>
      </c>
      <c r="N214" t="s">
        <v>192</v>
      </c>
      <c r="O214">
        <v>2</v>
      </c>
      <c r="P214" t="s">
        <v>190</v>
      </c>
      <c r="Q214" t="s">
        <v>29</v>
      </c>
      <c r="Y214">
        <v>2</v>
      </c>
      <c r="Z214">
        <v>2</v>
      </c>
      <c r="AA214">
        <v>0</v>
      </c>
      <c r="AF214" t="s">
        <v>598</v>
      </c>
      <c r="AG214" t="s">
        <v>45</v>
      </c>
      <c r="AH214" t="s">
        <v>45</v>
      </c>
      <c r="AM214" t="s">
        <v>352</v>
      </c>
      <c r="AN214" t="s">
        <v>343</v>
      </c>
    </row>
    <row r="215" spans="1:40" x14ac:dyDescent="0.2">
      <c r="A215" t="s">
        <v>176</v>
      </c>
      <c r="B215" s="1" t="str">
        <f>VLOOKUP(Table1[[#This Row],[Organization]],Table3[],2)</f>
        <v>World Health Organization</v>
      </c>
      <c r="C215" t="s">
        <v>26</v>
      </c>
      <c r="E215" s="1" t="e">
        <f>VLOOKUP(Table1[[#This Row],[Implementing_Partner]],Table2[],3)</f>
        <v>#N/A</v>
      </c>
      <c r="G215" t="s">
        <v>396</v>
      </c>
      <c r="H215" t="s">
        <v>343</v>
      </c>
      <c r="I215" t="s">
        <v>186</v>
      </c>
      <c r="J215" t="s">
        <v>186</v>
      </c>
      <c r="K215" t="s">
        <v>407</v>
      </c>
      <c r="L215" t="s">
        <v>409</v>
      </c>
      <c r="N215" t="s">
        <v>84</v>
      </c>
      <c r="O215">
        <v>1</v>
      </c>
      <c r="AF215" t="s">
        <v>598</v>
      </c>
      <c r="AG215" t="s">
        <v>45</v>
      </c>
      <c r="AH215" t="s">
        <v>45</v>
      </c>
      <c r="AJ215" t="s">
        <v>481</v>
      </c>
      <c r="AK215" t="s">
        <v>258</v>
      </c>
      <c r="AM215" t="s">
        <v>352</v>
      </c>
      <c r="AN215" t="s">
        <v>343</v>
      </c>
    </row>
    <row r="216" spans="1:40" x14ac:dyDescent="0.2">
      <c r="A216" t="s">
        <v>172</v>
      </c>
      <c r="B216" s="1" t="str">
        <f>VLOOKUP(Table1[[#This Row],[Organization]],Table3[],2)</f>
        <v>International Medical Corps</v>
      </c>
      <c r="C216" t="s">
        <v>102</v>
      </c>
      <c r="E216" s="1" t="e">
        <f>VLOOKUP(Table1[[#This Row],[Implementing_Partner]],Table2[],3)</f>
        <v>#N/A</v>
      </c>
      <c r="G216" t="s">
        <v>183</v>
      </c>
      <c r="H216" t="s">
        <v>344</v>
      </c>
      <c r="I216" t="s">
        <v>186</v>
      </c>
      <c r="J216" t="s">
        <v>186</v>
      </c>
      <c r="K216" t="s">
        <v>187</v>
      </c>
      <c r="L216" t="s">
        <v>410</v>
      </c>
      <c r="N216" t="s">
        <v>192</v>
      </c>
      <c r="O216">
        <v>3</v>
      </c>
      <c r="P216" t="s">
        <v>190</v>
      </c>
      <c r="Q216" t="s">
        <v>29</v>
      </c>
      <c r="Y216">
        <v>3</v>
      </c>
      <c r="Z216">
        <v>2</v>
      </c>
      <c r="AA216">
        <v>1</v>
      </c>
      <c r="AF216" t="s">
        <v>598</v>
      </c>
      <c r="AG216" t="s">
        <v>45</v>
      </c>
      <c r="AH216" t="s">
        <v>45</v>
      </c>
      <c r="AM216" t="s">
        <v>352</v>
      </c>
      <c r="AN216" t="s">
        <v>343</v>
      </c>
    </row>
    <row r="217" spans="1:40" x14ac:dyDescent="0.2">
      <c r="A217" t="s">
        <v>94</v>
      </c>
      <c r="B217" s="1" t="str">
        <f>VLOOKUP(Table1[[#This Row],[Organization]],Table3[],2)</f>
        <v>United Nations Children's Fund</v>
      </c>
      <c r="C217" t="s">
        <v>26</v>
      </c>
      <c r="D217" t="s">
        <v>146</v>
      </c>
      <c r="E217" s="1" t="str">
        <f>VLOOKUP(Table1[[#This Row],[Implementing_Partner]],Table2[],3)</f>
        <v>LRC</v>
      </c>
      <c r="F217" t="s">
        <v>100</v>
      </c>
      <c r="H217" t="s">
        <v>343</v>
      </c>
      <c r="I217" t="s">
        <v>289</v>
      </c>
      <c r="J217" t="s">
        <v>289</v>
      </c>
      <c r="K217" t="s">
        <v>484</v>
      </c>
      <c r="L217" t="s">
        <v>489</v>
      </c>
      <c r="Q217" t="s">
        <v>118</v>
      </c>
      <c r="T217">
        <v>250</v>
      </c>
      <c r="Y217">
        <v>250</v>
      </c>
      <c r="Z217">
        <v>0</v>
      </c>
      <c r="AA217">
        <v>0</v>
      </c>
      <c r="AB217">
        <v>0</v>
      </c>
      <c r="AC217">
        <v>0</v>
      </c>
      <c r="AF217" t="s">
        <v>598</v>
      </c>
      <c r="AG217" t="s">
        <v>45</v>
      </c>
      <c r="AH217" t="s">
        <v>45</v>
      </c>
      <c r="AM217" t="s">
        <v>352</v>
      </c>
      <c r="AN217" t="s">
        <v>344</v>
      </c>
    </row>
    <row r="218" spans="1:40" x14ac:dyDescent="0.2">
      <c r="A218" t="s">
        <v>174</v>
      </c>
      <c r="B218" s="1" t="str">
        <f>VLOOKUP(Table1[[#This Row],[Organization]],Table3[],2)</f>
        <v>Première Urgence Internationale</v>
      </c>
      <c r="C218" t="s">
        <v>102</v>
      </c>
      <c r="D218" t="s">
        <v>174</v>
      </c>
      <c r="E218" s="1" t="str">
        <f>VLOOKUP(Table1[[#This Row],[Implementing_Partner]],Table2[],3)</f>
        <v>Première Urgence Internationale</v>
      </c>
      <c r="F218" t="s">
        <v>102</v>
      </c>
      <c r="H218" t="s">
        <v>343</v>
      </c>
      <c r="I218" t="s">
        <v>289</v>
      </c>
      <c r="J218" t="s">
        <v>290</v>
      </c>
      <c r="K218" t="s">
        <v>484</v>
      </c>
      <c r="L218" t="s">
        <v>489</v>
      </c>
      <c r="M218" t="s">
        <v>293</v>
      </c>
      <c r="N218" t="s">
        <v>296</v>
      </c>
      <c r="O218">
        <v>71</v>
      </c>
      <c r="P218" t="s">
        <v>491</v>
      </c>
      <c r="Q218" t="s">
        <v>29</v>
      </c>
      <c r="W218">
        <v>71</v>
      </c>
      <c r="Y218">
        <v>71</v>
      </c>
      <c r="Z218">
        <v>60</v>
      </c>
      <c r="AA218">
        <v>11</v>
      </c>
      <c r="AB218">
        <v>0</v>
      </c>
      <c r="AC218">
        <v>0</v>
      </c>
      <c r="AD218">
        <v>60</v>
      </c>
      <c r="AE218">
        <v>11</v>
      </c>
      <c r="AF218" t="s">
        <v>598</v>
      </c>
      <c r="AG218" t="s">
        <v>45</v>
      </c>
      <c r="AH218" t="s">
        <v>45</v>
      </c>
      <c r="AJ218" t="s">
        <v>98</v>
      </c>
      <c r="AK218" t="s">
        <v>151</v>
      </c>
      <c r="AM218" t="s">
        <v>352</v>
      </c>
      <c r="AN218" t="s">
        <v>343</v>
      </c>
    </row>
    <row r="219" spans="1:40" x14ac:dyDescent="0.2">
      <c r="A219" t="s">
        <v>174</v>
      </c>
      <c r="B219" s="1" t="str">
        <f>VLOOKUP(Table1[[#This Row],[Organization]],Table3[],2)</f>
        <v>Première Urgence Internationale</v>
      </c>
      <c r="C219" t="s">
        <v>102</v>
      </c>
      <c r="D219" t="s">
        <v>174</v>
      </c>
      <c r="E219" s="1" t="str">
        <f>VLOOKUP(Table1[[#This Row],[Implementing_Partner]],Table2[],3)</f>
        <v>Première Urgence Internationale</v>
      </c>
      <c r="F219" t="s">
        <v>102</v>
      </c>
      <c r="H219" t="s">
        <v>343</v>
      </c>
      <c r="I219" t="s">
        <v>289</v>
      </c>
      <c r="J219" t="s">
        <v>290</v>
      </c>
      <c r="K219" t="s">
        <v>484</v>
      </c>
      <c r="L219" t="s">
        <v>489</v>
      </c>
      <c r="M219" t="s">
        <v>293</v>
      </c>
      <c r="N219" t="s">
        <v>296</v>
      </c>
      <c r="O219">
        <v>58</v>
      </c>
      <c r="P219" t="s">
        <v>491</v>
      </c>
      <c r="Q219" t="s">
        <v>29</v>
      </c>
      <c r="W219">
        <v>58</v>
      </c>
      <c r="Y219">
        <v>58</v>
      </c>
      <c r="Z219">
        <v>56</v>
      </c>
      <c r="AA219">
        <v>2</v>
      </c>
      <c r="AB219">
        <v>0</v>
      </c>
      <c r="AC219">
        <v>0</v>
      </c>
      <c r="AD219">
        <v>56</v>
      </c>
      <c r="AE219">
        <v>2</v>
      </c>
      <c r="AF219" t="s">
        <v>598</v>
      </c>
      <c r="AG219" t="s">
        <v>45</v>
      </c>
      <c r="AH219" t="s">
        <v>45</v>
      </c>
      <c r="AJ219" t="s">
        <v>98</v>
      </c>
      <c r="AK219" t="s">
        <v>151</v>
      </c>
      <c r="AM219" t="s">
        <v>352</v>
      </c>
      <c r="AN219" t="s">
        <v>343</v>
      </c>
    </row>
    <row r="220" spans="1:40" x14ac:dyDescent="0.2">
      <c r="A220" t="s">
        <v>174</v>
      </c>
      <c r="B220" s="1" t="str">
        <f>VLOOKUP(Table1[[#This Row],[Organization]],Table3[],2)</f>
        <v>Première Urgence Internationale</v>
      </c>
      <c r="C220" t="s">
        <v>102</v>
      </c>
      <c r="D220" t="s">
        <v>174</v>
      </c>
      <c r="E220" s="1" t="str">
        <f>VLOOKUP(Table1[[#This Row],[Implementing_Partner]],Table2[],3)</f>
        <v>Première Urgence Internationale</v>
      </c>
      <c r="F220" t="s">
        <v>102</v>
      </c>
      <c r="H220" t="s">
        <v>343</v>
      </c>
      <c r="I220" t="s">
        <v>289</v>
      </c>
      <c r="J220" t="s">
        <v>290</v>
      </c>
      <c r="K220" t="s">
        <v>484</v>
      </c>
      <c r="L220" t="s">
        <v>489</v>
      </c>
      <c r="M220" t="s">
        <v>293</v>
      </c>
      <c r="N220" t="s">
        <v>296</v>
      </c>
      <c r="O220">
        <v>114</v>
      </c>
      <c r="P220" t="s">
        <v>491</v>
      </c>
      <c r="Q220" t="s">
        <v>29</v>
      </c>
      <c r="W220">
        <v>114</v>
      </c>
      <c r="Y220">
        <v>114</v>
      </c>
      <c r="Z220">
        <v>114</v>
      </c>
      <c r="AA220">
        <v>0</v>
      </c>
      <c r="AB220">
        <v>0</v>
      </c>
      <c r="AC220">
        <v>0</v>
      </c>
      <c r="AD220">
        <v>114</v>
      </c>
      <c r="AE220">
        <v>0</v>
      </c>
      <c r="AF220" t="s">
        <v>598</v>
      </c>
      <c r="AG220" t="s">
        <v>45</v>
      </c>
      <c r="AH220" t="s">
        <v>45</v>
      </c>
      <c r="AJ220" t="s">
        <v>98</v>
      </c>
      <c r="AK220" t="s">
        <v>151</v>
      </c>
      <c r="AM220" t="s">
        <v>352</v>
      </c>
      <c r="AN220" t="s">
        <v>343</v>
      </c>
    </row>
    <row r="221" spans="1:40" x14ac:dyDescent="0.2">
      <c r="A221" t="s">
        <v>174</v>
      </c>
      <c r="B221" s="1" t="str">
        <f>VLOOKUP(Table1[[#This Row],[Organization]],Table3[],2)</f>
        <v>Première Urgence Internationale</v>
      </c>
      <c r="C221" t="s">
        <v>102</v>
      </c>
      <c r="D221" t="s">
        <v>174</v>
      </c>
      <c r="E221" s="1" t="str">
        <f>VLOOKUP(Table1[[#This Row],[Implementing_Partner]],Table2[],3)</f>
        <v>Première Urgence Internationale</v>
      </c>
      <c r="F221" t="s">
        <v>102</v>
      </c>
      <c r="H221" t="s">
        <v>343</v>
      </c>
      <c r="I221" t="s">
        <v>289</v>
      </c>
      <c r="J221" t="s">
        <v>290</v>
      </c>
      <c r="K221" t="s">
        <v>484</v>
      </c>
      <c r="L221" t="s">
        <v>489</v>
      </c>
      <c r="M221" t="s">
        <v>293</v>
      </c>
      <c r="N221" t="s">
        <v>296</v>
      </c>
      <c r="O221">
        <v>71</v>
      </c>
      <c r="P221" t="s">
        <v>491</v>
      </c>
      <c r="Q221" t="s">
        <v>29</v>
      </c>
      <c r="W221">
        <v>71</v>
      </c>
      <c r="Y221">
        <v>71</v>
      </c>
      <c r="Z221">
        <v>61</v>
      </c>
      <c r="AA221">
        <v>10</v>
      </c>
      <c r="AB221">
        <v>0</v>
      </c>
      <c r="AC221">
        <v>0</v>
      </c>
      <c r="AD221">
        <v>61</v>
      </c>
      <c r="AE221">
        <v>10</v>
      </c>
      <c r="AF221" t="s">
        <v>598</v>
      </c>
      <c r="AG221" t="s">
        <v>45</v>
      </c>
      <c r="AH221" t="s">
        <v>45</v>
      </c>
      <c r="AJ221" t="s">
        <v>98</v>
      </c>
      <c r="AK221" t="s">
        <v>151</v>
      </c>
      <c r="AM221" t="s">
        <v>352</v>
      </c>
      <c r="AN221" t="s">
        <v>343</v>
      </c>
    </row>
    <row r="222" spans="1:40" x14ac:dyDescent="0.2">
      <c r="A222" t="s">
        <v>174</v>
      </c>
      <c r="B222" s="1" t="str">
        <f>VLOOKUP(Table1[[#This Row],[Organization]],Table3[],2)</f>
        <v>Première Urgence Internationale</v>
      </c>
      <c r="C222" t="s">
        <v>102</v>
      </c>
      <c r="D222" t="s">
        <v>174</v>
      </c>
      <c r="E222" s="1" t="str">
        <f>VLOOKUP(Table1[[#This Row],[Implementing_Partner]],Table2[],3)</f>
        <v>Première Urgence Internationale</v>
      </c>
      <c r="F222" t="s">
        <v>102</v>
      </c>
      <c r="H222" t="s">
        <v>343</v>
      </c>
      <c r="I222" t="s">
        <v>289</v>
      </c>
      <c r="J222" t="s">
        <v>290</v>
      </c>
      <c r="K222" t="s">
        <v>484</v>
      </c>
      <c r="L222" t="s">
        <v>489</v>
      </c>
      <c r="M222" t="s">
        <v>293</v>
      </c>
      <c r="N222" t="s">
        <v>296</v>
      </c>
      <c r="O222">
        <v>150</v>
      </c>
      <c r="P222" t="s">
        <v>491</v>
      </c>
      <c r="Q222" t="s">
        <v>29</v>
      </c>
      <c r="W222">
        <v>150</v>
      </c>
      <c r="Y222">
        <v>150</v>
      </c>
      <c r="Z222">
        <v>148</v>
      </c>
      <c r="AA222">
        <v>2</v>
      </c>
      <c r="AB222">
        <v>0</v>
      </c>
      <c r="AC222">
        <v>0</v>
      </c>
      <c r="AD222">
        <v>148</v>
      </c>
      <c r="AE222">
        <v>2</v>
      </c>
      <c r="AF222" t="s">
        <v>598</v>
      </c>
      <c r="AG222" t="s">
        <v>45</v>
      </c>
      <c r="AH222" t="s">
        <v>45</v>
      </c>
      <c r="AJ222" t="s">
        <v>98</v>
      </c>
      <c r="AK222" t="s">
        <v>151</v>
      </c>
      <c r="AM222" t="s">
        <v>352</v>
      </c>
      <c r="AN222" t="s">
        <v>343</v>
      </c>
    </row>
    <row r="223" spans="1:40" x14ac:dyDescent="0.2">
      <c r="A223" t="s">
        <v>137</v>
      </c>
      <c r="B223" s="1" t="str">
        <f>VLOOKUP(Table1[[#This Row],[Organization]],Table3[],2)</f>
        <v>International Organization for Migration</v>
      </c>
      <c r="C223" t="s">
        <v>26</v>
      </c>
      <c r="E223" s="1" t="e">
        <f>VLOOKUP(Table1[[#This Row],[Implementing_Partner]],Table2[],3)</f>
        <v>#N/A</v>
      </c>
      <c r="G223" t="s">
        <v>145</v>
      </c>
      <c r="H223" t="s">
        <v>344</v>
      </c>
      <c r="I223" t="s">
        <v>289</v>
      </c>
      <c r="J223" t="s">
        <v>290</v>
      </c>
      <c r="K223" t="s">
        <v>487</v>
      </c>
      <c r="L223" t="s">
        <v>489</v>
      </c>
      <c r="M223" t="s">
        <v>493</v>
      </c>
      <c r="S223">
        <v>75</v>
      </c>
      <c r="T223">
        <v>402</v>
      </c>
      <c r="Y223">
        <v>402</v>
      </c>
      <c r="Z223">
        <v>195</v>
      </c>
      <c r="AA223">
        <v>207</v>
      </c>
      <c r="AB223">
        <v>30</v>
      </c>
      <c r="AC223">
        <v>49</v>
      </c>
      <c r="AD223">
        <v>165</v>
      </c>
      <c r="AE223">
        <v>158</v>
      </c>
      <c r="AF223" t="s">
        <v>598</v>
      </c>
      <c r="AG223" t="s">
        <v>45</v>
      </c>
      <c r="AH223" t="s">
        <v>45</v>
      </c>
      <c r="AJ223" t="s">
        <v>507</v>
      </c>
      <c r="AK223" t="s">
        <v>133</v>
      </c>
      <c r="AM223" t="s">
        <v>352</v>
      </c>
      <c r="AN223" t="s">
        <v>343</v>
      </c>
    </row>
    <row r="224" spans="1:40" x14ac:dyDescent="0.2">
      <c r="A224" t="s">
        <v>137</v>
      </c>
      <c r="B224" s="1" t="str">
        <f>VLOOKUP(Table1[[#This Row],[Organization]],Table3[],2)</f>
        <v>International Organization for Migration</v>
      </c>
      <c r="C224" t="s">
        <v>26</v>
      </c>
      <c r="E224" s="1" t="e">
        <f>VLOOKUP(Table1[[#This Row],[Implementing_Partner]],Table2[],3)</f>
        <v>#N/A</v>
      </c>
      <c r="G224" t="s">
        <v>145</v>
      </c>
      <c r="H224" t="s">
        <v>344</v>
      </c>
      <c r="I224" t="s">
        <v>289</v>
      </c>
      <c r="J224" t="s">
        <v>290</v>
      </c>
      <c r="K224" t="s">
        <v>487</v>
      </c>
      <c r="L224" t="s">
        <v>489</v>
      </c>
      <c r="M224" t="s">
        <v>493</v>
      </c>
      <c r="S224">
        <v>120</v>
      </c>
      <c r="T224">
        <v>660</v>
      </c>
      <c r="Y224">
        <v>660</v>
      </c>
      <c r="Z224">
        <v>352</v>
      </c>
      <c r="AA224">
        <v>308</v>
      </c>
      <c r="AB224">
        <v>151</v>
      </c>
      <c r="AC224">
        <v>121</v>
      </c>
      <c r="AD224">
        <v>201</v>
      </c>
      <c r="AE224">
        <v>187</v>
      </c>
      <c r="AF224" t="s">
        <v>598</v>
      </c>
      <c r="AG224" t="s">
        <v>45</v>
      </c>
      <c r="AH224" t="s">
        <v>45</v>
      </c>
      <c r="AJ224" t="s">
        <v>510</v>
      </c>
      <c r="AK224" t="s">
        <v>133</v>
      </c>
      <c r="AM224" t="s">
        <v>352</v>
      </c>
      <c r="AN224" t="s">
        <v>343</v>
      </c>
    </row>
    <row r="225" spans="1:40" x14ac:dyDescent="0.2">
      <c r="A225" t="s">
        <v>137</v>
      </c>
      <c r="B225" s="1" t="str">
        <f>VLOOKUP(Table1[[#This Row],[Organization]],Table3[],2)</f>
        <v>International Organization for Migration</v>
      </c>
      <c r="C225" t="s">
        <v>26</v>
      </c>
      <c r="E225" s="1" t="e">
        <f>VLOOKUP(Table1[[#This Row],[Implementing_Partner]],Table2[],3)</f>
        <v>#N/A</v>
      </c>
      <c r="G225" t="s">
        <v>145</v>
      </c>
      <c r="H225" t="s">
        <v>344</v>
      </c>
      <c r="I225" t="s">
        <v>289</v>
      </c>
      <c r="J225" t="s">
        <v>290</v>
      </c>
      <c r="K225" t="s">
        <v>487</v>
      </c>
      <c r="L225" t="s">
        <v>489</v>
      </c>
      <c r="M225" t="s">
        <v>493</v>
      </c>
      <c r="S225">
        <v>150</v>
      </c>
      <c r="T225">
        <v>825</v>
      </c>
      <c r="Y225">
        <v>825</v>
      </c>
      <c r="Z225">
        <v>440</v>
      </c>
      <c r="AA225">
        <v>385</v>
      </c>
      <c r="AB225">
        <v>189</v>
      </c>
      <c r="AC225">
        <v>151</v>
      </c>
      <c r="AD225">
        <v>251</v>
      </c>
      <c r="AE225">
        <v>234</v>
      </c>
      <c r="AF225" t="s">
        <v>598</v>
      </c>
      <c r="AG225" t="s">
        <v>45</v>
      </c>
      <c r="AH225" t="s">
        <v>45</v>
      </c>
      <c r="AJ225" t="s">
        <v>507</v>
      </c>
      <c r="AK225" t="s">
        <v>133</v>
      </c>
      <c r="AM225" t="s">
        <v>352</v>
      </c>
      <c r="AN225" t="s">
        <v>343</v>
      </c>
    </row>
    <row r="226" spans="1:40" x14ac:dyDescent="0.2">
      <c r="A226" t="s">
        <v>137</v>
      </c>
      <c r="B226" s="1" t="str">
        <f>VLOOKUP(Table1[[#This Row],[Organization]],Table3[],2)</f>
        <v>International Organization for Migration</v>
      </c>
      <c r="C226" t="s">
        <v>26</v>
      </c>
      <c r="E226" s="1" t="e">
        <f>VLOOKUP(Table1[[#This Row],[Implementing_Partner]],Table2[],3)</f>
        <v>#N/A</v>
      </c>
      <c r="G226" t="s">
        <v>145</v>
      </c>
      <c r="H226" t="s">
        <v>344</v>
      </c>
      <c r="I226" t="s">
        <v>289</v>
      </c>
      <c r="J226" t="s">
        <v>290</v>
      </c>
      <c r="K226" t="s">
        <v>487</v>
      </c>
      <c r="L226" t="s">
        <v>489</v>
      </c>
      <c r="M226" t="s">
        <v>493</v>
      </c>
      <c r="S226">
        <v>296</v>
      </c>
      <c r="T226">
        <v>1628</v>
      </c>
      <c r="Y226">
        <v>1628</v>
      </c>
      <c r="Z226">
        <v>868</v>
      </c>
      <c r="AA226">
        <v>760</v>
      </c>
      <c r="AB226">
        <v>373</v>
      </c>
      <c r="AC226">
        <v>299</v>
      </c>
      <c r="AD226">
        <v>495</v>
      </c>
      <c r="AE226">
        <v>461</v>
      </c>
      <c r="AF226" t="s">
        <v>598</v>
      </c>
      <c r="AG226" t="s">
        <v>45</v>
      </c>
      <c r="AH226" t="s">
        <v>45</v>
      </c>
      <c r="AJ226" t="s">
        <v>511</v>
      </c>
      <c r="AK226" t="s">
        <v>133</v>
      </c>
      <c r="AM226" t="s">
        <v>352</v>
      </c>
      <c r="AN226" t="s">
        <v>343</v>
      </c>
    </row>
    <row r="227" spans="1:40" x14ac:dyDescent="0.2">
      <c r="A227" t="s">
        <v>137</v>
      </c>
      <c r="B227" s="1" t="str">
        <f>VLOOKUP(Table1[[#This Row],[Organization]],Table3[],2)</f>
        <v>International Organization for Migration</v>
      </c>
      <c r="C227" t="s">
        <v>26</v>
      </c>
      <c r="E227" s="1" t="e">
        <f>VLOOKUP(Table1[[#This Row],[Implementing_Partner]],Table2[],3)</f>
        <v>#N/A</v>
      </c>
      <c r="G227" t="s">
        <v>145</v>
      </c>
      <c r="H227" t="s">
        <v>344</v>
      </c>
      <c r="I227" t="s">
        <v>289</v>
      </c>
      <c r="J227" t="s">
        <v>290</v>
      </c>
      <c r="K227" t="s">
        <v>487</v>
      </c>
      <c r="L227" t="s">
        <v>489</v>
      </c>
      <c r="M227" t="s">
        <v>493</v>
      </c>
      <c r="S227">
        <v>150</v>
      </c>
      <c r="T227">
        <v>825</v>
      </c>
      <c r="Y227">
        <v>825</v>
      </c>
      <c r="Z227">
        <v>440</v>
      </c>
      <c r="AA227">
        <v>385</v>
      </c>
      <c r="AB227">
        <v>189</v>
      </c>
      <c r="AC227">
        <v>151</v>
      </c>
      <c r="AD227">
        <v>251</v>
      </c>
      <c r="AE227">
        <v>234</v>
      </c>
      <c r="AF227" t="s">
        <v>598</v>
      </c>
      <c r="AG227" t="s">
        <v>45</v>
      </c>
      <c r="AH227" t="s">
        <v>45</v>
      </c>
      <c r="AJ227" t="s">
        <v>507</v>
      </c>
      <c r="AK227" t="s">
        <v>133</v>
      </c>
      <c r="AM227" t="s">
        <v>352</v>
      </c>
      <c r="AN227" t="s">
        <v>343</v>
      </c>
    </row>
    <row r="228" spans="1:40" x14ac:dyDescent="0.2">
      <c r="A228" t="s">
        <v>137</v>
      </c>
      <c r="B228" s="1" t="str">
        <f>VLOOKUP(Table1[[#This Row],[Organization]],Table3[],2)</f>
        <v>International Organization for Migration</v>
      </c>
      <c r="C228" t="s">
        <v>26</v>
      </c>
      <c r="E228" s="1" t="e">
        <f>VLOOKUP(Table1[[#This Row],[Implementing_Partner]],Table2[],3)</f>
        <v>#N/A</v>
      </c>
      <c r="G228" t="s">
        <v>145</v>
      </c>
      <c r="H228" t="s">
        <v>344</v>
      </c>
      <c r="I228" t="s">
        <v>289</v>
      </c>
      <c r="J228" t="s">
        <v>290</v>
      </c>
      <c r="K228" t="s">
        <v>487</v>
      </c>
      <c r="L228" t="s">
        <v>489</v>
      </c>
      <c r="M228" t="s">
        <v>493</v>
      </c>
      <c r="S228">
        <v>150</v>
      </c>
      <c r="T228">
        <v>825</v>
      </c>
      <c r="Y228">
        <v>825</v>
      </c>
      <c r="Z228">
        <v>440</v>
      </c>
      <c r="AA228">
        <v>385</v>
      </c>
      <c r="AB228">
        <v>189</v>
      </c>
      <c r="AC228">
        <v>151</v>
      </c>
      <c r="AD228">
        <v>251</v>
      </c>
      <c r="AE228">
        <v>234</v>
      </c>
      <c r="AF228" t="s">
        <v>598</v>
      </c>
      <c r="AG228" t="s">
        <v>45</v>
      </c>
      <c r="AH228" t="s">
        <v>45</v>
      </c>
      <c r="AJ228" t="s">
        <v>507</v>
      </c>
      <c r="AK228" t="s">
        <v>133</v>
      </c>
      <c r="AM228" t="s">
        <v>352</v>
      </c>
      <c r="AN228" t="s">
        <v>343</v>
      </c>
    </row>
    <row r="229" spans="1:40" x14ac:dyDescent="0.2">
      <c r="A229" t="s">
        <v>137</v>
      </c>
      <c r="B229" s="1" t="str">
        <f>VLOOKUP(Table1[[#This Row],[Organization]],Table3[],2)</f>
        <v>International Organization for Migration</v>
      </c>
      <c r="C229" t="s">
        <v>26</v>
      </c>
      <c r="E229" s="1" t="e">
        <f>VLOOKUP(Table1[[#This Row],[Implementing_Partner]],Table2[],3)</f>
        <v>#N/A</v>
      </c>
      <c r="G229" t="s">
        <v>145</v>
      </c>
      <c r="H229" t="s">
        <v>344</v>
      </c>
      <c r="I229" t="s">
        <v>289</v>
      </c>
      <c r="J229" t="s">
        <v>290</v>
      </c>
      <c r="K229" t="s">
        <v>487</v>
      </c>
      <c r="L229" t="s">
        <v>489</v>
      </c>
      <c r="M229" t="s">
        <v>493</v>
      </c>
      <c r="S229">
        <v>150</v>
      </c>
      <c r="T229">
        <v>825</v>
      </c>
      <c r="Y229">
        <v>825</v>
      </c>
      <c r="Z229">
        <v>440</v>
      </c>
      <c r="AA229">
        <v>385</v>
      </c>
      <c r="AB229">
        <v>189</v>
      </c>
      <c r="AC229">
        <v>151</v>
      </c>
      <c r="AD229">
        <v>251</v>
      </c>
      <c r="AE229">
        <v>234</v>
      </c>
      <c r="AF229" t="s">
        <v>598</v>
      </c>
      <c r="AG229" t="s">
        <v>45</v>
      </c>
      <c r="AH229" t="s">
        <v>45</v>
      </c>
      <c r="AJ229" t="s">
        <v>507</v>
      </c>
      <c r="AK229" t="s">
        <v>133</v>
      </c>
      <c r="AM229" t="s">
        <v>352</v>
      </c>
      <c r="AN229" t="s">
        <v>343</v>
      </c>
    </row>
    <row r="230" spans="1:40" x14ac:dyDescent="0.2">
      <c r="A230" t="s">
        <v>137</v>
      </c>
      <c r="B230" s="1" t="str">
        <f>VLOOKUP(Table1[[#This Row],[Organization]],Table3[],2)</f>
        <v>International Organization for Migration</v>
      </c>
      <c r="C230" t="s">
        <v>26</v>
      </c>
      <c r="E230" s="1" t="e">
        <f>VLOOKUP(Table1[[#This Row],[Implementing_Partner]],Table2[],3)</f>
        <v>#N/A</v>
      </c>
      <c r="G230" t="s">
        <v>145</v>
      </c>
      <c r="H230" t="s">
        <v>344</v>
      </c>
      <c r="I230" t="s">
        <v>289</v>
      </c>
      <c r="J230" t="s">
        <v>290</v>
      </c>
      <c r="K230" t="s">
        <v>487</v>
      </c>
      <c r="L230" t="s">
        <v>489</v>
      </c>
      <c r="M230" t="s">
        <v>493</v>
      </c>
      <c r="S230">
        <v>467</v>
      </c>
      <c r="T230">
        <v>2569</v>
      </c>
      <c r="Y230">
        <v>2569</v>
      </c>
      <c r="Z230">
        <v>1370</v>
      </c>
      <c r="AA230">
        <v>1199</v>
      </c>
      <c r="AB230">
        <v>588</v>
      </c>
      <c r="AC230">
        <v>471</v>
      </c>
      <c r="AD230">
        <v>782</v>
      </c>
      <c r="AE230">
        <v>728</v>
      </c>
      <c r="AF230" t="s">
        <v>598</v>
      </c>
      <c r="AG230" t="s">
        <v>45</v>
      </c>
      <c r="AH230" t="s">
        <v>45</v>
      </c>
      <c r="AJ230" t="s">
        <v>507</v>
      </c>
      <c r="AK230" t="s">
        <v>133</v>
      </c>
      <c r="AM230" t="s">
        <v>352</v>
      </c>
      <c r="AN230" t="s">
        <v>343</v>
      </c>
    </row>
    <row r="231" spans="1:40" x14ac:dyDescent="0.2">
      <c r="A231" t="s">
        <v>137</v>
      </c>
      <c r="B231" s="1" t="str">
        <f>VLOOKUP(Table1[[#This Row],[Organization]],Table3[],2)</f>
        <v>International Organization for Migration</v>
      </c>
      <c r="C231" t="s">
        <v>26</v>
      </c>
      <c r="E231" s="1" t="e">
        <f>VLOOKUP(Table1[[#This Row],[Implementing_Partner]],Table2[],3)</f>
        <v>#N/A</v>
      </c>
      <c r="H231" t="s">
        <v>343</v>
      </c>
      <c r="I231" t="s">
        <v>276</v>
      </c>
      <c r="J231" t="s">
        <v>276</v>
      </c>
      <c r="K231" t="s">
        <v>277</v>
      </c>
      <c r="L231" t="s">
        <v>278</v>
      </c>
      <c r="N231" t="s">
        <v>28</v>
      </c>
      <c r="O231">
        <v>825</v>
      </c>
      <c r="P231" t="s">
        <v>528</v>
      </c>
      <c r="T231">
        <v>382</v>
      </c>
      <c r="U231">
        <v>324</v>
      </c>
      <c r="V231">
        <v>119</v>
      </c>
      <c r="W231">
        <v>0</v>
      </c>
      <c r="X231">
        <v>0</v>
      </c>
      <c r="Y231">
        <v>825</v>
      </c>
      <c r="Z231">
        <v>440</v>
      </c>
      <c r="AA231">
        <v>385</v>
      </c>
      <c r="AB231">
        <v>189</v>
      </c>
      <c r="AC231">
        <v>151</v>
      </c>
      <c r="AD231">
        <v>251</v>
      </c>
      <c r="AE231">
        <v>234</v>
      </c>
      <c r="AF231" t="s">
        <v>598</v>
      </c>
      <c r="AG231" t="s">
        <v>45</v>
      </c>
      <c r="AH231" t="s">
        <v>45</v>
      </c>
      <c r="AJ231" t="s">
        <v>78</v>
      </c>
      <c r="AM231" t="s">
        <v>352</v>
      </c>
      <c r="AN231" t="s">
        <v>344</v>
      </c>
    </row>
    <row r="232" spans="1:40" x14ac:dyDescent="0.2">
      <c r="A232" t="s">
        <v>95</v>
      </c>
      <c r="B232" s="1" t="str">
        <f>VLOOKUP(Table1[[#This Row],[Organization]],Table3[],2)</f>
        <v>United Nations High Commissioner for Refugees</v>
      </c>
      <c r="C232" t="s">
        <v>26</v>
      </c>
      <c r="D232" t="s">
        <v>273</v>
      </c>
      <c r="E232" s="1" t="str">
        <f>VLOOKUP(Table1[[#This Row],[Implementing_Partner]],Table2[],3)</f>
        <v>LibAid</v>
      </c>
      <c r="F232" t="s">
        <v>27</v>
      </c>
      <c r="H232" t="s">
        <v>343</v>
      </c>
      <c r="I232" t="s">
        <v>276</v>
      </c>
      <c r="J232" t="s">
        <v>276</v>
      </c>
      <c r="K232" t="s">
        <v>277</v>
      </c>
      <c r="L232" t="s">
        <v>278</v>
      </c>
      <c r="N232" t="s">
        <v>28</v>
      </c>
      <c r="O232">
        <v>482</v>
      </c>
      <c r="P232" t="s">
        <v>73</v>
      </c>
      <c r="T232">
        <v>223</v>
      </c>
      <c r="U232">
        <v>189</v>
      </c>
      <c r="V232">
        <v>69</v>
      </c>
      <c r="W232">
        <v>0</v>
      </c>
      <c r="X232">
        <v>0</v>
      </c>
      <c r="Y232">
        <v>482</v>
      </c>
      <c r="Z232">
        <v>241</v>
      </c>
      <c r="AA232">
        <v>241</v>
      </c>
      <c r="AB232">
        <v>0</v>
      </c>
      <c r="AC232">
        <v>0</v>
      </c>
      <c r="AD232">
        <v>241</v>
      </c>
      <c r="AE232">
        <v>241</v>
      </c>
      <c r="AF232" t="s">
        <v>598</v>
      </c>
      <c r="AG232" t="s">
        <v>45</v>
      </c>
      <c r="AH232" t="s">
        <v>69</v>
      </c>
      <c r="AJ232" t="s">
        <v>92</v>
      </c>
      <c r="AM232" t="s">
        <v>352</v>
      </c>
      <c r="AN232" t="s">
        <v>344</v>
      </c>
    </row>
    <row r="233" spans="1:40" x14ac:dyDescent="0.2">
      <c r="A233" t="s">
        <v>137</v>
      </c>
      <c r="B233" s="1" t="str">
        <f>VLOOKUP(Table1[[#This Row],[Organization]],Table3[],2)</f>
        <v>International Organization for Migration</v>
      </c>
      <c r="C233" t="s">
        <v>26</v>
      </c>
      <c r="E233" s="1" t="e">
        <f>VLOOKUP(Table1[[#This Row],[Implementing_Partner]],Table2[],3)</f>
        <v>#N/A</v>
      </c>
      <c r="H233" t="s">
        <v>343</v>
      </c>
      <c r="I233" t="s">
        <v>276</v>
      </c>
      <c r="J233" t="s">
        <v>276</v>
      </c>
      <c r="K233" t="s">
        <v>277</v>
      </c>
      <c r="L233" t="s">
        <v>278</v>
      </c>
      <c r="N233" t="s">
        <v>28</v>
      </c>
      <c r="O233">
        <v>413</v>
      </c>
      <c r="P233" t="s">
        <v>528</v>
      </c>
      <c r="T233">
        <v>191</v>
      </c>
      <c r="U233">
        <v>162</v>
      </c>
      <c r="V233">
        <v>59</v>
      </c>
      <c r="W233">
        <v>0</v>
      </c>
      <c r="X233">
        <v>0</v>
      </c>
      <c r="Y233">
        <v>413</v>
      </c>
      <c r="Z233">
        <v>220</v>
      </c>
      <c r="AA233">
        <v>193</v>
      </c>
      <c r="AB233">
        <v>94</v>
      </c>
      <c r="AC233">
        <v>76</v>
      </c>
      <c r="AD233">
        <v>126</v>
      </c>
      <c r="AE233">
        <v>117</v>
      </c>
      <c r="AF233" t="s">
        <v>598</v>
      </c>
      <c r="AG233" t="s">
        <v>45</v>
      </c>
      <c r="AH233" t="s">
        <v>45</v>
      </c>
      <c r="AJ233" t="s">
        <v>78</v>
      </c>
      <c r="AM233" t="s">
        <v>352</v>
      </c>
      <c r="AN233" t="s">
        <v>344</v>
      </c>
    </row>
    <row r="234" spans="1:40" x14ac:dyDescent="0.2">
      <c r="A234" t="s">
        <v>137</v>
      </c>
      <c r="B234" s="1" t="str">
        <f>VLOOKUP(Table1[[#This Row],[Organization]],Table3[],2)</f>
        <v>International Organization for Migration</v>
      </c>
      <c r="C234" t="s">
        <v>26</v>
      </c>
      <c r="E234" s="1" t="e">
        <f>VLOOKUP(Table1[[#This Row],[Implementing_Partner]],Table2[],3)</f>
        <v>#N/A</v>
      </c>
      <c r="H234" t="s">
        <v>343</v>
      </c>
      <c r="I234" t="s">
        <v>276</v>
      </c>
      <c r="J234" t="s">
        <v>276</v>
      </c>
      <c r="K234" t="s">
        <v>277</v>
      </c>
      <c r="L234" t="s">
        <v>278</v>
      </c>
      <c r="N234" t="s">
        <v>28</v>
      </c>
      <c r="O234">
        <v>825</v>
      </c>
      <c r="P234" t="s">
        <v>528</v>
      </c>
      <c r="T234">
        <v>382</v>
      </c>
      <c r="U234">
        <v>324</v>
      </c>
      <c r="V234">
        <v>119</v>
      </c>
      <c r="W234">
        <v>0</v>
      </c>
      <c r="X234">
        <v>0</v>
      </c>
      <c r="Y234">
        <v>825</v>
      </c>
      <c r="Z234">
        <v>440</v>
      </c>
      <c r="AA234">
        <v>385</v>
      </c>
      <c r="AB234">
        <v>189</v>
      </c>
      <c r="AC234">
        <v>151</v>
      </c>
      <c r="AD234">
        <v>251</v>
      </c>
      <c r="AE234">
        <v>234</v>
      </c>
      <c r="AF234" t="s">
        <v>598</v>
      </c>
      <c r="AG234" t="s">
        <v>45</v>
      </c>
      <c r="AH234" t="s">
        <v>45</v>
      </c>
      <c r="AJ234" t="s">
        <v>78</v>
      </c>
      <c r="AM234" t="s">
        <v>352</v>
      </c>
      <c r="AN234" t="s">
        <v>344</v>
      </c>
    </row>
    <row r="235" spans="1:40" x14ac:dyDescent="0.2">
      <c r="A235" t="s">
        <v>137</v>
      </c>
      <c r="B235" s="1" t="str">
        <f>VLOOKUP(Table1[[#This Row],[Organization]],Table3[],2)</f>
        <v>International Organization for Migration</v>
      </c>
      <c r="C235" t="s">
        <v>26</v>
      </c>
      <c r="E235" s="1" t="e">
        <f>VLOOKUP(Table1[[#This Row],[Implementing_Partner]],Table2[],3)</f>
        <v>#N/A</v>
      </c>
      <c r="H235" t="s">
        <v>343</v>
      </c>
      <c r="I235" t="s">
        <v>276</v>
      </c>
      <c r="J235" t="s">
        <v>276</v>
      </c>
      <c r="K235" t="s">
        <v>277</v>
      </c>
      <c r="L235" t="s">
        <v>278</v>
      </c>
      <c r="N235" t="s">
        <v>28</v>
      </c>
      <c r="O235">
        <v>615</v>
      </c>
      <c r="P235" t="s">
        <v>528</v>
      </c>
      <c r="T235">
        <v>285</v>
      </c>
      <c r="U235">
        <v>241</v>
      </c>
      <c r="V235">
        <v>89</v>
      </c>
      <c r="W235">
        <v>0</v>
      </c>
      <c r="X235">
        <v>0</v>
      </c>
      <c r="Y235">
        <v>615</v>
      </c>
      <c r="Z235">
        <v>328</v>
      </c>
      <c r="AA235">
        <v>287</v>
      </c>
      <c r="AB235">
        <v>141</v>
      </c>
      <c r="AC235">
        <v>113</v>
      </c>
      <c r="AD235">
        <v>187</v>
      </c>
      <c r="AE235">
        <v>174</v>
      </c>
      <c r="AF235" t="s">
        <v>598</v>
      </c>
      <c r="AG235" t="s">
        <v>45</v>
      </c>
      <c r="AH235" t="s">
        <v>69</v>
      </c>
      <c r="AJ235" t="s">
        <v>92</v>
      </c>
      <c r="AM235" t="s">
        <v>352</v>
      </c>
      <c r="AN235" t="s">
        <v>344</v>
      </c>
    </row>
    <row r="236" spans="1:40" x14ac:dyDescent="0.2">
      <c r="A236" t="s">
        <v>95</v>
      </c>
      <c r="B236" s="1" t="str">
        <f>VLOOKUP(Table1[[#This Row],[Organization]],Table3[],2)</f>
        <v>United Nations High Commissioner for Refugees</v>
      </c>
      <c r="C236" t="s">
        <v>26</v>
      </c>
      <c r="D236" t="s">
        <v>174</v>
      </c>
      <c r="E236" s="1" t="str">
        <f>VLOOKUP(Table1[[#This Row],[Implementing_Partner]],Table2[],3)</f>
        <v>Première Urgence Internationale</v>
      </c>
      <c r="F236" t="s">
        <v>25</v>
      </c>
      <c r="H236" t="s">
        <v>343</v>
      </c>
      <c r="I236" t="s">
        <v>276</v>
      </c>
      <c r="J236" t="s">
        <v>276</v>
      </c>
      <c r="K236" t="s">
        <v>277</v>
      </c>
      <c r="L236" t="s">
        <v>278</v>
      </c>
      <c r="N236" t="s">
        <v>28</v>
      </c>
      <c r="O236">
        <v>71</v>
      </c>
      <c r="P236" t="s">
        <v>70</v>
      </c>
      <c r="T236">
        <v>0</v>
      </c>
      <c r="U236">
        <v>0</v>
      </c>
      <c r="V236">
        <v>0</v>
      </c>
      <c r="W236">
        <v>45</v>
      </c>
      <c r="X236">
        <v>26</v>
      </c>
      <c r="Y236">
        <v>71</v>
      </c>
      <c r="Z236">
        <v>36</v>
      </c>
      <c r="AA236">
        <v>35</v>
      </c>
      <c r="AB236">
        <v>0</v>
      </c>
      <c r="AC236">
        <v>0</v>
      </c>
      <c r="AD236">
        <v>36</v>
      </c>
      <c r="AE236">
        <v>35</v>
      </c>
      <c r="AF236" t="s">
        <v>598</v>
      </c>
      <c r="AG236" t="s">
        <v>45</v>
      </c>
      <c r="AH236" t="s">
        <v>45</v>
      </c>
      <c r="AJ236" t="s">
        <v>78</v>
      </c>
      <c r="AM236" t="s">
        <v>352</v>
      </c>
      <c r="AN236" t="s">
        <v>344</v>
      </c>
    </row>
    <row r="237" spans="1:40" x14ac:dyDescent="0.2">
      <c r="A237" t="s">
        <v>137</v>
      </c>
      <c r="B237" s="1" t="str">
        <f>VLOOKUP(Table1[[#This Row],[Organization]],Table3[],2)</f>
        <v>International Organization for Migration</v>
      </c>
      <c r="C237" t="s">
        <v>26</v>
      </c>
      <c r="E237" s="1" t="e">
        <f>VLOOKUP(Table1[[#This Row],[Implementing_Partner]],Table2[],3)</f>
        <v>#N/A</v>
      </c>
      <c r="H237" t="s">
        <v>343</v>
      </c>
      <c r="I237" t="s">
        <v>276</v>
      </c>
      <c r="J237" t="s">
        <v>276</v>
      </c>
      <c r="K237" t="s">
        <v>277</v>
      </c>
      <c r="L237" t="s">
        <v>278</v>
      </c>
      <c r="N237" t="s">
        <v>28</v>
      </c>
      <c r="O237">
        <v>825</v>
      </c>
      <c r="P237" t="s">
        <v>528</v>
      </c>
      <c r="T237">
        <v>382</v>
      </c>
      <c r="U237">
        <v>324</v>
      </c>
      <c r="V237">
        <v>119</v>
      </c>
      <c r="W237">
        <v>0</v>
      </c>
      <c r="X237">
        <v>0</v>
      </c>
      <c r="Y237">
        <v>825</v>
      </c>
      <c r="Z237">
        <v>440</v>
      </c>
      <c r="AA237">
        <v>385</v>
      </c>
      <c r="AB237">
        <v>189</v>
      </c>
      <c r="AC237">
        <v>151</v>
      </c>
      <c r="AD237">
        <v>251</v>
      </c>
      <c r="AE237">
        <v>234</v>
      </c>
      <c r="AF237" t="s">
        <v>598</v>
      </c>
      <c r="AG237" t="s">
        <v>45</v>
      </c>
      <c r="AH237" t="s">
        <v>45</v>
      </c>
      <c r="AJ237" t="s">
        <v>78</v>
      </c>
      <c r="AM237" t="s">
        <v>352</v>
      </c>
      <c r="AN237" t="s">
        <v>344</v>
      </c>
    </row>
    <row r="238" spans="1:40" x14ac:dyDescent="0.2">
      <c r="A238" t="s">
        <v>95</v>
      </c>
      <c r="B238" s="1" t="str">
        <f>VLOOKUP(Table1[[#This Row],[Organization]],Table3[],2)</f>
        <v>United Nations High Commissioner for Refugees</v>
      </c>
      <c r="C238" t="s">
        <v>26</v>
      </c>
      <c r="D238" t="s">
        <v>273</v>
      </c>
      <c r="E238" s="1" t="str">
        <f>VLOOKUP(Table1[[#This Row],[Implementing_Partner]],Table2[],3)</f>
        <v>LibAid</v>
      </c>
      <c r="F238" t="s">
        <v>27</v>
      </c>
      <c r="H238" t="s">
        <v>343</v>
      </c>
      <c r="I238" t="s">
        <v>276</v>
      </c>
      <c r="J238" t="s">
        <v>276</v>
      </c>
      <c r="K238" t="s">
        <v>277</v>
      </c>
      <c r="L238" t="s">
        <v>278</v>
      </c>
      <c r="N238" t="s">
        <v>28</v>
      </c>
      <c r="O238">
        <v>165</v>
      </c>
      <c r="P238" t="s">
        <v>73</v>
      </c>
      <c r="T238">
        <v>76</v>
      </c>
      <c r="U238">
        <v>65</v>
      </c>
      <c r="V238">
        <v>24</v>
      </c>
      <c r="W238">
        <v>0</v>
      </c>
      <c r="X238">
        <v>0</v>
      </c>
      <c r="Y238">
        <v>165</v>
      </c>
      <c r="Z238">
        <v>83</v>
      </c>
      <c r="AA238">
        <v>82</v>
      </c>
      <c r="AB238">
        <v>0</v>
      </c>
      <c r="AC238">
        <v>0</v>
      </c>
      <c r="AD238">
        <v>83</v>
      </c>
      <c r="AE238">
        <v>82</v>
      </c>
      <c r="AF238" t="s">
        <v>598</v>
      </c>
      <c r="AG238" t="s">
        <v>45</v>
      </c>
      <c r="AH238" t="s">
        <v>51</v>
      </c>
      <c r="AJ238" t="s">
        <v>82</v>
      </c>
      <c r="AM238" t="s">
        <v>352</v>
      </c>
      <c r="AN238" t="s">
        <v>344</v>
      </c>
    </row>
    <row r="239" spans="1:40" x14ac:dyDescent="0.2">
      <c r="A239" t="s">
        <v>95</v>
      </c>
      <c r="B239" s="1" t="str">
        <f>VLOOKUP(Table1[[#This Row],[Organization]],Table3[],2)</f>
        <v>United Nations High Commissioner for Refugees</v>
      </c>
      <c r="C239" t="s">
        <v>26</v>
      </c>
      <c r="D239" t="s">
        <v>273</v>
      </c>
      <c r="E239" s="1" t="str">
        <f>VLOOKUP(Table1[[#This Row],[Implementing_Partner]],Table2[],3)</f>
        <v>LibAid</v>
      </c>
      <c r="F239" t="s">
        <v>27</v>
      </c>
      <c r="H239" t="s">
        <v>343</v>
      </c>
      <c r="I239" t="s">
        <v>276</v>
      </c>
      <c r="J239" t="s">
        <v>276</v>
      </c>
      <c r="K239" t="s">
        <v>277</v>
      </c>
      <c r="L239" t="s">
        <v>278</v>
      </c>
      <c r="N239" t="s">
        <v>28</v>
      </c>
      <c r="O239">
        <v>647</v>
      </c>
      <c r="P239" t="s">
        <v>73</v>
      </c>
      <c r="T239">
        <v>300</v>
      </c>
      <c r="U239">
        <v>254</v>
      </c>
      <c r="V239">
        <v>93</v>
      </c>
      <c r="W239">
        <v>0</v>
      </c>
      <c r="X239">
        <v>0</v>
      </c>
      <c r="Y239">
        <v>647</v>
      </c>
      <c r="Z239">
        <v>325</v>
      </c>
      <c r="AA239">
        <v>322</v>
      </c>
      <c r="AB239">
        <v>0</v>
      </c>
      <c r="AC239">
        <v>0</v>
      </c>
      <c r="AD239">
        <v>325</v>
      </c>
      <c r="AE239">
        <v>322</v>
      </c>
      <c r="AF239" t="s">
        <v>598</v>
      </c>
      <c r="AG239" t="s">
        <v>45</v>
      </c>
      <c r="AH239" t="s">
        <v>45</v>
      </c>
      <c r="AJ239" t="s">
        <v>78</v>
      </c>
      <c r="AM239" t="s">
        <v>352</v>
      </c>
      <c r="AN239" t="s">
        <v>344</v>
      </c>
    </row>
    <row r="240" spans="1:40" x14ac:dyDescent="0.2">
      <c r="A240" t="s">
        <v>95</v>
      </c>
      <c r="B240" s="1" t="str">
        <f>VLOOKUP(Table1[[#This Row],[Organization]],Table3[],2)</f>
        <v>United Nations High Commissioner for Refugees</v>
      </c>
      <c r="C240" t="s">
        <v>26</v>
      </c>
      <c r="D240" t="s">
        <v>273</v>
      </c>
      <c r="E240" s="1" t="str">
        <f>VLOOKUP(Table1[[#This Row],[Implementing_Partner]],Table2[],3)</f>
        <v>LibAid</v>
      </c>
      <c r="F240" t="s">
        <v>27</v>
      </c>
      <c r="H240" t="s">
        <v>343</v>
      </c>
      <c r="I240" t="s">
        <v>276</v>
      </c>
      <c r="J240" t="s">
        <v>276</v>
      </c>
      <c r="K240" t="s">
        <v>277</v>
      </c>
      <c r="L240" t="s">
        <v>278</v>
      </c>
      <c r="N240" t="s">
        <v>28</v>
      </c>
      <c r="O240">
        <v>44</v>
      </c>
      <c r="P240" t="s">
        <v>73</v>
      </c>
      <c r="T240">
        <v>20</v>
      </c>
      <c r="U240">
        <v>17</v>
      </c>
      <c r="V240">
        <v>6</v>
      </c>
      <c r="W240">
        <v>0</v>
      </c>
      <c r="X240">
        <v>0</v>
      </c>
      <c r="Y240">
        <v>44</v>
      </c>
      <c r="Z240">
        <v>22</v>
      </c>
      <c r="AA240">
        <v>22</v>
      </c>
      <c r="AB240">
        <v>0</v>
      </c>
      <c r="AC240">
        <v>0</v>
      </c>
      <c r="AD240">
        <v>22</v>
      </c>
      <c r="AE240">
        <v>22</v>
      </c>
      <c r="AF240" t="s">
        <v>598</v>
      </c>
      <c r="AG240" t="s">
        <v>45</v>
      </c>
      <c r="AH240" t="s">
        <v>45</v>
      </c>
      <c r="AJ240" t="s">
        <v>78</v>
      </c>
      <c r="AM240" t="s">
        <v>352</v>
      </c>
      <c r="AN240" t="s">
        <v>344</v>
      </c>
    </row>
    <row r="241" spans="1:40" x14ac:dyDescent="0.2">
      <c r="A241" t="s">
        <v>137</v>
      </c>
      <c r="B241" s="1" t="str">
        <f>VLOOKUP(Table1[[#This Row],[Organization]],Table3[],2)</f>
        <v>International Organization for Migration</v>
      </c>
      <c r="C241" t="s">
        <v>26</v>
      </c>
      <c r="E241" s="1" t="e">
        <f>VLOOKUP(Table1[[#This Row],[Implementing_Partner]],Table2[],3)</f>
        <v>#N/A</v>
      </c>
      <c r="H241" t="s">
        <v>343</v>
      </c>
      <c r="I241" t="s">
        <v>276</v>
      </c>
      <c r="J241" t="s">
        <v>276</v>
      </c>
      <c r="K241" t="s">
        <v>277</v>
      </c>
      <c r="L241" t="s">
        <v>278</v>
      </c>
      <c r="N241" t="s">
        <v>28</v>
      </c>
      <c r="O241">
        <v>825</v>
      </c>
      <c r="P241" t="s">
        <v>528</v>
      </c>
      <c r="T241">
        <v>382</v>
      </c>
      <c r="U241">
        <v>324</v>
      </c>
      <c r="V241">
        <v>119</v>
      </c>
      <c r="W241">
        <v>0</v>
      </c>
      <c r="X241">
        <v>0</v>
      </c>
      <c r="Y241">
        <v>825</v>
      </c>
      <c r="Z241">
        <v>440</v>
      </c>
      <c r="AA241">
        <v>385</v>
      </c>
      <c r="AB241">
        <v>189</v>
      </c>
      <c r="AC241">
        <v>151</v>
      </c>
      <c r="AD241">
        <v>251</v>
      </c>
      <c r="AE241">
        <v>234</v>
      </c>
      <c r="AF241" t="s">
        <v>598</v>
      </c>
      <c r="AG241" t="s">
        <v>45</v>
      </c>
      <c r="AH241" t="s">
        <v>45</v>
      </c>
      <c r="AJ241" t="s">
        <v>78</v>
      </c>
      <c r="AM241" t="s">
        <v>352</v>
      </c>
      <c r="AN241" t="s">
        <v>344</v>
      </c>
    </row>
    <row r="242" spans="1:40" x14ac:dyDescent="0.2">
      <c r="A242" t="s">
        <v>95</v>
      </c>
      <c r="B242" s="1" t="str">
        <f>VLOOKUP(Table1[[#This Row],[Organization]],Table3[],2)</f>
        <v>United Nations High Commissioner for Refugees</v>
      </c>
      <c r="C242" t="s">
        <v>26</v>
      </c>
      <c r="D242" t="s">
        <v>174</v>
      </c>
      <c r="E242" s="1" t="str">
        <f>VLOOKUP(Table1[[#This Row],[Implementing_Partner]],Table2[],3)</f>
        <v>Première Urgence Internationale</v>
      </c>
      <c r="F242" t="s">
        <v>25</v>
      </c>
      <c r="H242" t="s">
        <v>343</v>
      </c>
      <c r="I242" t="s">
        <v>276</v>
      </c>
      <c r="J242" t="s">
        <v>276</v>
      </c>
      <c r="K242" t="s">
        <v>277</v>
      </c>
      <c r="L242" t="s">
        <v>278</v>
      </c>
      <c r="N242" t="s">
        <v>28</v>
      </c>
      <c r="O242">
        <v>150</v>
      </c>
      <c r="P242" t="s">
        <v>70</v>
      </c>
      <c r="T242">
        <v>0</v>
      </c>
      <c r="U242">
        <v>0</v>
      </c>
      <c r="V242">
        <v>0</v>
      </c>
      <c r="W242">
        <v>94</v>
      </c>
      <c r="X242">
        <v>56</v>
      </c>
      <c r="Y242">
        <v>150</v>
      </c>
      <c r="Z242">
        <v>75</v>
      </c>
      <c r="AA242">
        <v>75</v>
      </c>
      <c r="AB242">
        <v>0</v>
      </c>
      <c r="AC242">
        <v>0</v>
      </c>
      <c r="AD242">
        <v>75</v>
      </c>
      <c r="AE242">
        <v>75</v>
      </c>
      <c r="AF242" t="s">
        <v>598</v>
      </c>
      <c r="AG242" t="s">
        <v>45</v>
      </c>
      <c r="AH242" t="s">
        <v>45</v>
      </c>
      <c r="AJ242" t="s">
        <v>78</v>
      </c>
      <c r="AM242" t="s">
        <v>352</v>
      </c>
      <c r="AN242" t="s">
        <v>344</v>
      </c>
    </row>
    <row r="243" spans="1:40" x14ac:dyDescent="0.2">
      <c r="A243" t="s">
        <v>137</v>
      </c>
      <c r="B243" s="1" t="str">
        <f>VLOOKUP(Table1[[#This Row],[Organization]],Table3[],2)</f>
        <v>International Organization for Migration</v>
      </c>
      <c r="C243" t="s">
        <v>26</v>
      </c>
      <c r="E243" s="1" t="e">
        <f>VLOOKUP(Table1[[#This Row],[Implementing_Partner]],Table2[],3)</f>
        <v>#N/A</v>
      </c>
      <c r="H243" t="s">
        <v>343</v>
      </c>
      <c r="I243" t="s">
        <v>276</v>
      </c>
      <c r="J243" t="s">
        <v>276</v>
      </c>
      <c r="K243" t="s">
        <v>277</v>
      </c>
      <c r="L243" t="s">
        <v>278</v>
      </c>
      <c r="N243" t="s">
        <v>28</v>
      </c>
      <c r="O243">
        <v>2569</v>
      </c>
      <c r="P243" t="s">
        <v>528</v>
      </c>
      <c r="T243">
        <v>1191</v>
      </c>
      <c r="U243">
        <v>1008</v>
      </c>
      <c r="V243">
        <v>370</v>
      </c>
      <c r="W243">
        <v>0</v>
      </c>
      <c r="X243">
        <v>0</v>
      </c>
      <c r="Y243">
        <v>2569</v>
      </c>
      <c r="Z243">
        <v>1370</v>
      </c>
      <c r="AA243">
        <v>1199</v>
      </c>
      <c r="AB243">
        <v>588</v>
      </c>
      <c r="AC243">
        <v>471</v>
      </c>
      <c r="AD243">
        <v>782</v>
      </c>
      <c r="AE243">
        <v>728</v>
      </c>
      <c r="AF243" t="s">
        <v>598</v>
      </c>
      <c r="AG243" t="s">
        <v>45</v>
      </c>
      <c r="AH243" t="s">
        <v>45</v>
      </c>
      <c r="AJ243" t="s">
        <v>78</v>
      </c>
      <c r="AM243" t="s">
        <v>352</v>
      </c>
      <c r="AN243" t="s">
        <v>344</v>
      </c>
    </row>
    <row r="244" spans="1:40" x14ac:dyDescent="0.2">
      <c r="A244" t="s">
        <v>95</v>
      </c>
      <c r="B244" s="1" t="str">
        <f>VLOOKUP(Table1[[#This Row],[Organization]],Table3[],2)</f>
        <v>United Nations High Commissioner for Refugees</v>
      </c>
      <c r="C244" t="s">
        <v>26</v>
      </c>
      <c r="D244" t="s">
        <v>273</v>
      </c>
      <c r="E244" s="1" t="str">
        <f>VLOOKUP(Table1[[#This Row],[Implementing_Partner]],Table2[],3)</f>
        <v>LibAid</v>
      </c>
      <c r="F244" t="s">
        <v>27</v>
      </c>
      <c r="H244" t="s">
        <v>343</v>
      </c>
      <c r="I244" t="s">
        <v>276</v>
      </c>
      <c r="J244" t="s">
        <v>276</v>
      </c>
      <c r="K244" t="s">
        <v>277</v>
      </c>
      <c r="L244" t="s">
        <v>278</v>
      </c>
      <c r="N244" t="s">
        <v>28</v>
      </c>
      <c r="O244">
        <v>664</v>
      </c>
      <c r="P244" t="s">
        <v>73</v>
      </c>
      <c r="T244">
        <v>308</v>
      </c>
      <c r="U244">
        <v>261</v>
      </c>
      <c r="V244">
        <v>96</v>
      </c>
      <c r="W244">
        <v>0</v>
      </c>
      <c r="X244">
        <v>0</v>
      </c>
      <c r="Y244">
        <v>664</v>
      </c>
      <c r="Z244">
        <v>332</v>
      </c>
      <c r="AA244">
        <v>332</v>
      </c>
      <c r="AB244">
        <v>0</v>
      </c>
      <c r="AC244">
        <v>0</v>
      </c>
      <c r="AD244">
        <v>332</v>
      </c>
      <c r="AE244">
        <v>332</v>
      </c>
      <c r="AF244" t="s">
        <v>598</v>
      </c>
      <c r="AG244" t="s">
        <v>45</v>
      </c>
      <c r="AH244" t="s">
        <v>51</v>
      </c>
      <c r="AJ244" t="s">
        <v>82</v>
      </c>
      <c r="AM244" t="s">
        <v>352</v>
      </c>
      <c r="AN244" t="s">
        <v>344</v>
      </c>
    </row>
    <row r="245" spans="1:40" x14ac:dyDescent="0.2">
      <c r="A245" t="s">
        <v>95</v>
      </c>
      <c r="B245" s="1" t="str">
        <f>VLOOKUP(Table1[[#This Row],[Organization]],Table3[],2)</f>
        <v>United Nations High Commissioner for Refugees</v>
      </c>
      <c r="C245" t="s">
        <v>26</v>
      </c>
      <c r="D245" t="s">
        <v>174</v>
      </c>
      <c r="E245" s="1" t="str">
        <f>VLOOKUP(Table1[[#This Row],[Implementing_Partner]],Table2[],3)</f>
        <v>Première Urgence Internationale</v>
      </c>
      <c r="F245" t="s">
        <v>25</v>
      </c>
      <c r="H245" t="s">
        <v>343</v>
      </c>
      <c r="I245" t="s">
        <v>276</v>
      </c>
      <c r="J245" t="s">
        <v>276</v>
      </c>
      <c r="K245" t="s">
        <v>277</v>
      </c>
      <c r="L245" t="s">
        <v>278</v>
      </c>
      <c r="N245" t="s">
        <v>28</v>
      </c>
      <c r="O245">
        <v>82</v>
      </c>
      <c r="P245" t="s">
        <v>70</v>
      </c>
      <c r="T245">
        <v>0</v>
      </c>
      <c r="U245">
        <v>0</v>
      </c>
      <c r="V245">
        <v>0</v>
      </c>
      <c r="W245">
        <v>52</v>
      </c>
      <c r="X245">
        <v>30</v>
      </c>
      <c r="Y245">
        <v>82</v>
      </c>
      <c r="Z245">
        <v>41</v>
      </c>
      <c r="AA245">
        <v>41</v>
      </c>
      <c r="AB245">
        <v>0</v>
      </c>
      <c r="AC245">
        <v>0</v>
      </c>
      <c r="AD245">
        <v>41</v>
      </c>
      <c r="AE245">
        <v>41</v>
      </c>
      <c r="AF245" t="s">
        <v>598</v>
      </c>
      <c r="AG245" t="s">
        <v>45</v>
      </c>
      <c r="AH245" t="s">
        <v>45</v>
      </c>
      <c r="AJ245" t="s">
        <v>78</v>
      </c>
      <c r="AM245" t="s">
        <v>352</v>
      </c>
      <c r="AN245" t="s">
        <v>344</v>
      </c>
    </row>
    <row r="246" spans="1:40" x14ac:dyDescent="0.2">
      <c r="A246" t="s">
        <v>95</v>
      </c>
      <c r="B246" s="1" t="str">
        <f>VLOOKUP(Table1[[#This Row],[Organization]],Table3[],2)</f>
        <v>United Nations High Commissioner for Refugees</v>
      </c>
      <c r="C246" t="s">
        <v>26</v>
      </c>
      <c r="D246" t="s">
        <v>174</v>
      </c>
      <c r="E246" s="1" t="str">
        <f>VLOOKUP(Table1[[#This Row],[Implementing_Partner]],Table2[],3)</f>
        <v>Première Urgence Internationale</v>
      </c>
      <c r="F246" t="s">
        <v>25</v>
      </c>
      <c r="H246" t="s">
        <v>343</v>
      </c>
      <c r="I246" t="s">
        <v>276</v>
      </c>
      <c r="J246" t="s">
        <v>276</v>
      </c>
      <c r="K246" t="s">
        <v>277</v>
      </c>
      <c r="L246" t="s">
        <v>278</v>
      </c>
      <c r="N246" t="s">
        <v>28</v>
      </c>
      <c r="O246">
        <v>114</v>
      </c>
      <c r="P246" t="s">
        <v>70</v>
      </c>
      <c r="T246">
        <v>0</v>
      </c>
      <c r="U246">
        <v>0</v>
      </c>
      <c r="V246">
        <v>0</v>
      </c>
      <c r="W246">
        <v>72</v>
      </c>
      <c r="X246">
        <v>42</v>
      </c>
      <c r="Y246">
        <v>114</v>
      </c>
      <c r="Z246">
        <v>57</v>
      </c>
      <c r="AA246">
        <v>57</v>
      </c>
      <c r="AB246">
        <v>0</v>
      </c>
      <c r="AC246">
        <v>0</v>
      </c>
      <c r="AD246">
        <v>57</v>
      </c>
      <c r="AE246">
        <v>57</v>
      </c>
      <c r="AF246" t="s">
        <v>598</v>
      </c>
      <c r="AG246" t="s">
        <v>45</v>
      </c>
      <c r="AH246" t="s">
        <v>45</v>
      </c>
      <c r="AJ246" t="s">
        <v>78</v>
      </c>
      <c r="AM246" t="s">
        <v>352</v>
      </c>
      <c r="AN246" t="s">
        <v>344</v>
      </c>
    </row>
    <row r="247" spans="1:40" x14ac:dyDescent="0.2">
      <c r="A247" t="s">
        <v>101</v>
      </c>
      <c r="B247" s="1" t="str">
        <f>VLOOKUP(Table1[[#This Row],[Organization]],Table3[],2)</f>
        <v>Norwegian Refugee Council</v>
      </c>
      <c r="C247" t="s">
        <v>25</v>
      </c>
      <c r="E247" s="1" t="e">
        <f>VLOOKUP(Table1[[#This Row],[Implementing_Partner]],Table2[],3)</f>
        <v>#N/A</v>
      </c>
      <c r="H247" t="s">
        <v>344</v>
      </c>
      <c r="I247" t="s">
        <v>276</v>
      </c>
      <c r="J247" t="s">
        <v>276</v>
      </c>
      <c r="K247" t="s">
        <v>279</v>
      </c>
      <c r="L247" t="s">
        <v>280</v>
      </c>
      <c r="N247" t="s">
        <v>28</v>
      </c>
      <c r="O247">
        <v>3156</v>
      </c>
      <c r="P247" t="s">
        <v>73</v>
      </c>
      <c r="T247">
        <v>1463</v>
      </c>
      <c r="U247">
        <v>1239</v>
      </c>
      <c r="V247">
        <v>454</v>
      </c>
      <c r="W247">
        <v>0</v>
      </c>
      <c r="X247">
        <v>0</v>
      </c>
      <c r="Y247">
        <v>3156</v>
      </c>
      <c r="Z247">
        <v>1600</v>
      </c>
      <c r="AA247">
        <v>1556</v>
      </c>
      <c r="AB247">
        <v>0</v>
      </c>
      <c r="AC247">
        <v>0</v>
      </c>
      <c r="AD247">
        <v>1600</v>
      </c>
      <c r="AE247">
        <v>1556</v>
      </c>
      <c r="AF247" t="s">
        <v>598</v>
      </c>
      <c r="AG247" t="s">
        <v>45</v>
      </c>
      <c r="AH247" t="s">
        <v>45</v>
      </c>
      <c r="AJ247" t="s">
        <v>78</v>
      </c>
      <c r="AM247" t="s">
        <v>352</v>
      </c>
      <c r="AN247" t="s">
        <v>344</v>
      </c>
    </row>
    <row r="248" spans="1:40" x14ac:dyDescent="0.2">
      <c r="A248" t="s">
        <v>272</v>
      </c>
      <c r="B248" s="1" t="str">
        <f>VLOOKUP(Table1[[#This Row],[Organization]],Table3[],2)</f>
        <v>Agency for Technical Cooperation and Development</v>
      </c>
      <c r="C248" t="s">
        <v>25</v>
      </c>
      <c r="E248" s="1" t="e">
        <f>VLOOKUP(Table1[[#This Row],[Implementing_Partner]],Table2[],3)</f>
        <v>#N/A</v>
      </c>
      <c r="G248" t="s">
        <v>95</v>
      </c>
      <c r="H248" t="s">
        <v>343</v>
      </c>
      <c r="I248" t="s">
        <v>533</v>
      </c>
      <c r="J248" t="s">
        <v>534</v>
      </c>
      <c r="K248" t="s">
        <v>535</v>
      </c>
      <c r="L248" t="s">
        <v>537</v>
      </c>
      <c r="M248" t="s">
        <v>538</v>
      </c>
      <c r="N248" t="s">
        <v>28</v>
      </c>
      <c r="O248">
        <v>49</v>
      </c>
      <c r="S248">
        <v>7</v>
      </c>
      <c r="T248">
        <v>49</v>
      </c>
      <c r="U248">
        <v>0</v>
      </c>
      <c r="V248">
        <v>0</v>
      </c>
      <c r="W248">
        <v>0</v>
      </c>
      <c r="X248">
        <v>0</v>
      </c>
      <c r="Y248">
        <v>49</v>
      </c>
      <c r="Z248">
        <v>24</v>
      </c>
      <c r="AA248">
        <v>25</v>
      </c>
      <c r="AB248">
        <v>11</v>
      </c>
      <c r="AC248">
        <v>6</v>
      </c>
      <c r="AD248">
        <v>13</v>
      </c>
      <c r="AE248">
        <v>19</v>
      </c>
      <c r="AF248" t="s">
        <v>598</v>
      </c>
      <c r="AG248" t="s">
        <v>45</v>
      </c>
      <c r="AH248" t="s">
        <v>45</v>
      </c>
      <c r="AJ248" t="s">
        <v>78</v>
      </c>
      <c r="AM248" t="s">
        <v>352</v>
      </c>
      <c r="AN248" t="s">
        <v>344</v>
      </c>
    </row>
    <row r="249" spans="1:40" x14ac:dyDescent="0.2">
      <c r="A249" t="s">
        <v>272</v>
      </c>
      <c r="B249" s="1" t="str">
        <f>VLOOKUP(Table1[[#This Row],[Organization]],Table3[],2)</f>
        <v>Agency for Technical Cooperation and Development</v>
      </c>
      <c r="C249" t="s">
        <v>25</v>
      </c>
      <c r="E249" s="1" t="e">
        <f>VLOOKUP(Table1[[#This Row],[Implementing_Partner]],Table2[],3)</f>
        <v>#N/A</v>
      </c>
      <c r="G249" t="s">
        <v>95</v>
      </c>
      <c r="H249" t="s">
        <v>343</v>
      </c>
      <c r="I249" t="s">
        <v>533</v>
      </c>
      <c r="J249" t="s">
        <v>534</v>
      </c>
      <c r="K249" t="s">
        <v>535</v>
      </c>
      <c r="L249" t="s">
        <v>537</v>
      </c>
      <c r="M249" t="s">
        <v>538</v>
      </c>
      <c r="N249" t="s">
        <v>28</v>
      </c>
      <c r="O249">
        <v>27</v>
      </c>
      <c r="S249">
        <v>3</v>
      </c>
      <c r="T249">
        <v>27</v>
      </c>
      <c r="U249">
        <v>0</v>
      </c>
      <c r="V249">
        <v>0</v>
      </c>
      <c r="W249">
        <v>0</v>
      </c>
      <c r="X249">
        <v>0</v>
      </c>
      <c r="Y249">
        <v>27</v>
      </c>
      <c r="Z249">
        <v>15</v>
      </c>
      <c r="AA249">
        <v>12</v>
      </c>
      <c r="AB249">
        <v>7</v>
      </c>
      <c r="AC249">
        <v>4</v>
      </c>
      <c r="AD249">
        <v>8</v>
      </c>
      <c r="AE249">
        <v>8</v>
      </c>
      <c r="AF249" t="s">
        <v>598</v>
      </c>
      <c r="AG249" t="s">
        <v>45</v>
      </c>
      <c r="AH249" t="s">
        <v>45</v>
      </c>
      <c r="AJ249" t="s">
        <v>78</v>
      </c>
      <c r="AM249" t="s">
        <v>352</v>
      </c>
      <c r="AN249" t="s">
        <v>344</v>
      </c>
    </row>
    <row r="250" spans="1:40" x14ac:dyDescent="0.2">
      <c r="A250" t="s">
        <v>272</v>
      </c>
      <c r="B250" s="1" t="str">
        <f>VLOOKUP(Table1[[#This Row],[Organization]],Table3[],2)</f>
        <v>Agency for Technical Cooperation and Development</v>
      </c>
      <c r="C250" t="s">
        <v>25</v>
      </c>
      <c r="E250" s="1" t="e">
        <f>VLOOKUP(Table1[[#This Row],[Implementing_Partner]],Table2[],3)</f>
        <v>#N/A</v>
      </c>
      <c r="G250" t="s">
        <v>95</v>
      </c>
      <c r="H250" t="s">
        <v>343</v>
      </c>
      <c r="I250" t="s">
        <v>533</v>
      </c>
      <c r="J250" t="s">
        <v>534</v>
      </c>
      <c r="K250" t="s">
        <v>535</v>
      </c>
      <c r="L250" t="s">
        <v>537</v>
      </c>
      <c r="M250" t="s">
        <v>538</v>
      </c>
      <c r="N250" t="s">
        <v>28</v>
      </c>
      <c r="O250">
        <v>60</v>
      </c>
      <c r="S250">
        <v>10</v>
      </c>
      <c r="T250">
        <v>60</v>
      </c>
      <c r="U250">
        <v>0</v>
      </c>
      <c r="V250">
        <v>0</v>
      </c>
      <c r="W250">
        <v>0</v>
      </c>
      <c r="X250">
        <v>0</v>
      </c>
      <c r="Y250">
        <v>60</v>
      </c>
      <c r="Z250">
        <v>29</v>
      </c>
      <c r="AA250">
        <v>31</v>
      </c>
      <c r="AB250">
        <v>20</v>
      </c>
      <c r="AC250">
        <v>20</v>
      </c>
      <c r="AD250">
        <v>9</v>
      </c>
      <c r="AE250">
        <v>11</v>
      </c>
      <c r="AF250" t="s">
        <v>598</v>
      </c>
      <c r="AG250" t="s">
        <v>45</v>
      </c>
      <c r="AH250" t="s">
        <v>45</v>
      </c>
      <c r="AJ250" t="s">
        <v>78</v>
      </c>
      <c r="AM250" t="s">
        <v>352</v>
      </c>
      <c r="AN250" t="s">
        <v>344</v>
      </c>
    </row>
    <row r="251" spans="1:40" x14ac:dyDescent="0.2">
      <c r="A251" t="s">
        <v>272</v>
      </c>
      <c r="B251" s="1" t="str">
        <f>VLOOKUP(Table1[[#This Row],[Organization]],Table3[],2)</f>
        <v>Agency for Technical Cooperation and Development</v>
      </c>
      <c r="C251" t="s">
        <v>25</v>
      </c>
      <c r="E251" s="1" t="e">
        <f>VLOOKUP(Table1[[#This Row],[Implementing_Partner]],Table2[],3)</f>
        <v>#N/A</v>
      </c>
      <c r="G251" t="s">
        <v>95</v>
      </c>
      <c r="H251" t="s">
        <v>343</v>
      </c>
      <c r="I251" t="s">
        <v>533</v>
      </c>
      <c r="J251" t="s">
        <v>534</v>
      </c>
      <c r="K251" t="s">
        <v>535</v>
      </c>
      <c r="L251" t="s">
        <v>537</v>
      </c>
      <c r="M251" t="s">
        <v>538</v>
      </c>
      <c r="N251" t="s">
        <v>28</v>
      </c>
      <c r="O251">
        <v>18</v>
      </c>
      <c r="S251">
        <v>2</v>
      </c>
      <c r="T251">
        <v>0</v>
      </c>
      <c r="U251">
        <v>18</v>
      </c>
      <c r="V251">
        <v>0</v>
      </c>
      <c r="W251">
        <v>0</v>
      </c>
      <c r="X251">
        <v>0</v>
      </c>
      <c r="Y251">
        <v>18</v>
      </c>
      <c r="Z251">
        <v>7</v>
      </c>
      <c r="AA251">
        <v>11</v>
      </c>
      <c r="AB251">
        <v>0</v>
      </c>
      <c r="AC251">
        <v>2</v>
      </c>
      <c r="AD251">
        <v>7</v>
      </c>
      <c r="AE251">
        <v>9</v>
      </c>
      <c r="AF251" t="s">
        <v>598</v>
      </c>
      <c r="AG251" t="s">
        <v>45</v>
      </c>
      <c r="AH251" t="s">
        <v>45</v>
      </c>
      <c r="AJ251" t="s">
        <v>78</v>
      </c>
      <c r="AM251" t="s">
        <v>352</v>
      </c>
      <c r="AN251" t="s">
        <v>344</v>
      </c>
    </row>
    <row r="252" spans="1:40" x14ac:dyDescent="0.2">
      <c r="A252" t="s">
        <v>272</v>
      </c>
      <c r="B252" s="1" t="str">
        <f>VLOOKUP(Table1[[#This Row],[Organization]],Table3[],2)</f>
        <v>Agency for Technical Cooperation and Development</v>
      </c>
      <c r="C252" t="s">
        <v>25</v>
      </c>
      <c r="E252" s="1" t="e">
        <f>VLOOKUP(Table1[[#This Row],[Implementing_Partner]],Table2[],3)</f>
        <v>#N/A</v>
      </c>
      <c r="G252" t="s">
        <v>95</v>
      </c>
      <c r="H252" t="s">
        <v>343</v>
      </c>
      <c r="I252" t="s">
        <v>533</v>
      </c>
      <c r="J252" t="s">
        <v>534</v>
      </c>
      <c r="K252" t="s">
        <v>535</v>
      </c>
      <c r="L252" t="s">
        <v>537</v>
      </c>
      <c r="M252" t="s">
        <v>538</v>
      </c>
      <c r="N252" t="s">
        <v>28</v>
      </c>
      <c r="O252">
        <v>24</v>
      </c>
      <c r="S252">
        <v>4</v>
      </c>
      <c r="T252">
        <v>0</v>
      </c>
      <c r="U252">
        <v>0</v>
      </c>
      <c r="V252">
        <v>24</v>
      </c>
      <c r="W252">
        <v>0</v>
      </c>
      <c r="X252">
        <v>0</v>
      </c>
      <c r="Y252">
        <v>24</v>
      </c>
      <c r="Z252">
        <v>15</v>
      </c>
      <c r="AA252">
        <v>9</v>
      </c>
      <c r="AB252">
        <v>9</v>
      </c>
      <c r="AC252">
        <v>3</v>
      </c>
      <c r="AD252">
        <v>6</v>
      </c>
      <c r="AE252">
        <v>6</v>
      </c>
      <c r="AF252" t="s">
        <v>598</v>
      </c>
      <c r="AG252" t="s">
        <v>45</v>
      </c>
      <c r="AH252" t="s">
        <v>45</v>
      </c>
      <c r="AJ252" t="s">
        <v>78</v>
      </c>
      <c r="AM252" t="s">
        <v>352</v>
      </c>
      <c r="AN252" t="s">
        <v>344</v>
      </c>
    </row>
    <row r="253" spans="1:40" x14ac:dyDescent="0.2">
      <c r="A253" t="s">
        <v>272</v>
      </c>
      <c r="B253" s="1" t="str">
        <f>VLOOKUP(Table1[[#This Row],[Organization]],Table3[],2)</f>
        <v>Agency for Technical Cooperation and Development</v>
      </c>
      <c r="C253" t="s">
        <v>25</v>
      </c>
      <c r="E253" s="1" t="e">
        <f>VLOOKUP(Table1[[#This Row],[Implementing_Partner]],Table2[],3)</f>
        <v>#N/A</v>
      </c>
      <c r="G253" t="s">
        <v>95</v>
      </c>
      <c r="H253" t="s">
        <v>343</v>
      </c>
      <c r="I253" t="s">
        <v>533</v>
      </c>
      <c r="J253" t="s">
        <v>534</v>
      </c>
      <c r="K253" t="s">
        <v>535</v>
      </c>
      <c r="L253" t="s">
        <v>537</v>
      </c>
      <c r="M253" t="s">
        <v>538</v>
      </c>
      <c r="N253" t="s">
        <v>28</v>
      </c>
      <c r="O253">
        <v>70</v>
      </c>
      <c r="S253">
        <v>14</v>
      </c>
      <c r="T253">
        <v>70</v>
      </c>
      <c r="U253">
        <v>0</v>
      </c>
      <c r="V253">
        <v>0</v>
      </c>
      <c r="W253">
        <v>0</v>
      </c>
      <c r="X253">
        <v>0</v>
      </c>
      <c r="Y253">
        <v>70</v>
      </c>
      <c r="Z253">
        <v>37</v>
      </c>
      <c r="AA253">
        <v>33</v>
      </c>
      <c r="AB253">
        <v>19</v>
      </c>
      <c r="AC253">
        <v>15</v>
      </c>
      <c r="AD253">
        <v>18</v>
      </c>
      <c r="AE253">
        <v>18</v>
      </c>
      <c r="AF253" t="s">
        <v>598</v>
      </c>
      <c r="AG253" t="s">
        <v>45</v>
      </c>
      <c r="AH253" t="s">
        <v>45</v>
      </c>
      <c r="AJ253" t="s">
        <v>78</v>
      </c>
      <c r="AM253" t="s">
        <v>352</v>
      </c>
      <c r="AN253" t="s">
        <v>344</v>
      </c>
    </row>
    <row r="254" spans="1:40" x14ac:dyDescent="0.2">
      <c r="A254" t="s">
        <v>272</v>
      </c>
      <c r="B254" s="1" t="str">
        <f>VLOOKUP(Table1[[#This Row],[Organization]],Table3[],2)</f>
        <v>Agency for Technical Cooperation and Development</v>
      </c>
      <c r="C254" t="s">
        <v>25</v>
      </c>
      <c r="E254" s="1" t="e">
        <f>VLOOKUP(Table1[[#This Row],[Implementing_Partner]],Table2[],3)</f>
        <v>#N/A</v>
      </c>
      <c r="G254" t="s">
        <v>95</v>
      </c>
      <c r="H254" t="s">
        <v>343</v>
      </c>
      <c r="I254" t="s">
        <v>533</v>
      </c>
      <c r="J254" t="s">
        <v>534</v>
      </c>
      <c r="K254" t="s">
        <v>535</v>
      </c>
      <c r="L254" t="s">
        <v>537</v>
      </c>
      <c r="M254" t="s">
        <v>538</v>
      </c>
      <c r="N254" t="s">
        <v>28</v>
      </c>
      <c r="O254">
        <v>88</v>
      </c>
      <c r="S254">
        <v>11</v>
      </c>
      <c r="T254">
        <v>88</v>
      </c>
      <c r="U254">
        <v>0</v>
      </c>
      <c r="V254">
        <v>0</v>
      </c>
      <c r="W254">
        <v>0</v>
      </c>
      <c r="X254">
        <v>0</v>
      </c>
      <c r="Y254">
        <v>88</v>
      </c>
      <c r="Z254">
        <v>50</v>
      </c>
      <c r="AA254">
        <v>38</v>
      </c>
      <c r="AB254">
        <v>31</v>
      </c>
      <c r="AC254">
        <v>22</v>
      </c>
      <c r="AD254">
        <v>19</v>
      </c>
      <c r="AE254">
        <v>16</v>
      </c>
      <c r="AF254" t="s">
        <v>598</v>
      </c>
      <c r="AG254" t="s">
        <v>45</v>
      </c>
      <c r="AH254" t="s">
        <v>45</v>
      </c>
      <c r="AJ254" t="s">
        <v>78</v>
      </c>
      <c r="AM254" t="s">
        <v>352</v>
      </c>
      <c r="AN254" t="s">
        <v>344</v>
      </c>
    </row>
    <row r="255" spans="1:40" x14ac:dyDescent="0.2">
      <c r="A255" t="s">
        <v>272</v>
      </c>
      <c r="B255" s="1" t="str">
        <f>VLOOKUP(Table1[[#This Row],[Organization]],Table3[],2)</f>
        <v>Agency for Technical Cooperation and Development</v>
      </c>
      <c r="C255" t="s">
        <v>25</v>
      </c>
      <c r="E255" s="1" t="e">
        <f>VLOOKUP(Table1[[#This Row],[Implementing_Partner]],Table2[],3)</f>
        <v>#N/A</v>
      </c>
      <c r="G255" t="s">
        <v>95</v>
      </c>
      <c r="H255" t="s">
        <v>343</v>
      </c>
      <c r="I255" t="s">
        <v>533</v>
      </c>
      <c r="J255" t="s">
        <v>534</v>
      </c>
      <c r="K255" t="s">
        <v>535</v>
      </c>
      <c r="L255" t="s">
        <v>537</v>
      </c>
      <c r="M255" t="s">
        <v>538</v>
      </c>
      <c r="N255" t="s">
        <v>28</v>
      </c>
      <c r="O255">
        <v>24</v>
      </c>
      <c r="S255">
        <v>8</v>
      </c>
      <c r="T255">
        <v>24</v>
      </c>
      <c r="U255">
        <v>0</v>
      </c>
      <c r="V255">
        <v>0</v>
      </c>
      <c r="W255">
        <v>0</v>
      </c>
      <c r="X255">
        <v>0</v>
      </c>
      <c r="Y255">
        <v>24</v>
      </c>
      <c r="Z255">
        <v>9</v>
      </c>
      <c r="AA255">
        <v>15</v>
      </c>
      <c r="AB255">
        <v>3</v>
      </c>
      <c r="AC255">
        <v>4</v>
      </c>
      <c r="AD255">
        <v>6</v>
      </c>
      <c r="AE255">
        <v>11</v>
      </c>
      <c r="AF255" t="s">
        <v>598</v>
      </c>
      <c r="AG255" t="s">
        <v>45</v>
      </c>
      <c r="AH255" t="s">
        <v>45</v>
      </c>
      <c r="AJ255" t="s">
        <v>78</v>
      </c>
      <c r="AM255" t="s">
        <v>352</v>
      </c>
      <c r="AN255" t="s">
        <v>344</v>
      </c>
    </row>
    <row r="256" spans="1:40" x14ac:dyDescent="0.2">
      <c r="A256" t="s">
        <v>272</v>
      </c>
      <c r="B256" s="1" t="str">
        <f>VLOOKUP(Table1[[#This Row],[Organization]],Table3[],2)</f>
        <v>Agency for Technical Cooperation and Development</v>
      </c>
      <c r="C256" t="s">
        <v>25</v>
      </c>
      <c r="E256" s="1" t="e">
        <f>VLOOKUP(Table1[[#This Row],[Implementing_Partner]],Table2[],3)</f>
        <v>#N/A</v>
      </c>
      <c r="G256" t="s">
        <v>95</v>
      </c>
      <c r="H256" t="s">
        <v>343</v>
      </c>
      <c r="I256" t="s">
        <v>533</v>
      </c>
      <c r="J256" t="s">
        <v>534</v>
      </c>
      <c r="K256" t="s">
        <v>535</v>
      </c>
      <c r="L256" t="s">
        <v>537</v>
      </c>
      <c r="M256" t="s">
        <v>538</v>
      </c>
      <c r="N256" t="s">
        <v>28</v>
      </c>
      <c r="O256">
        <v>42</v>
      </c>
      <c r="S256">
        <v>6</v>
      </c>
      <c r="T256">
        <v>0</v>
      </c>
      <c r="U256">
        <v>42</v>
      </c>
      <c r="V256">
        <v>0</v>
      </c>
      <c r="W256">
        <v>0</v>
      </c>
      <c r="X256">
        <v>0</v>
      </c>
      <c r="Y256">
        <v>42</v>
      </c>
      <c r="Z256">
        <v>22</v>
      </c>
      <c r="AA256">
        <v>20</v>
      </c>
      <c r="AB256">
        <v>15</v>
      </c>
      <c r="AC256">
        <v>12</v>
      </c>
      <c r="AD256">
        <v>7</v>
      </c>
      <c r="AE256">
        <v>8</v>
      </c>
      <c r="AF256" t="s">
        <v>598</v>
      </c>
      <c r="AG256" t="s">
        <v>45</v>
      </c>
      <c r="AH256" t="s">
        <v>45</v>
      </c>
      <c r="AJ256" t="s">
        <v>78</v>
      </c>
      <c r="AM256" t="s">
        <v>352</v>
      </c>
      <c r="AN256" t="s">
        <v>344</v>
      </c>
    </row>
    <row r="257" spans="1:40" x14ac:dyDescent="0.2">
      <c r="A257" t="s">
        <v>272</v>
      </c>
      <c r="B257" s="1" t="str">
        <f>VLOOKUP(Table1[[#This Row],[Organization]],Table3[],2)</f>
        <v>Agency for Technical Cooperation and Development</v>
      </c>
      <c r="C257" t="s">
        <v>25</v>
      </c>
      <c r="E257" s="1" t="e">
        <f>VLOOKUP(Table1[[#This Row],[Implementing_Partner]],Table2[],3)</f>
        <v>#N/A</v>
      </c>
      <c r="G257" t="s">
        <v>95</v>
      </c>
      <c r="H257" t="s">
        <v>343</v>
      </c>
      <c r="I257" t="s">
        <v>533</v>
      </c>
      <c r="J257" t="s">
        <v>534</v>
      </c>
      <c r="K257" t="s">
        <v>535</v>
      </c>
      <c r="L257" t="s">
        <v>537</v>
      </c>
      <c r="M257" t="s">
        <v>538</v>
      </c>
      <c r="N257" t="s">
        <v>28</v>
      </c>
      <c r="O257">
        <v>8</v>
      </c>
      <c r="S257">
        <v>2</v>
      </c>
      <c r="T257">
        <v>0</v>
      </c>
      <c r="U257">
        <v>0</v>
      </c>
      <c r="V257">
        <v>8</v>
      </c>
      <c r="W257">
        <v>0</v>
      </c>
      <c r="X257">
        <v>0</v>
      </c>
      <c r="Y257">
        <v>8</v>
      </c>
      <c r="Z257">
        <v>5</v>
      </c>
      <c r="AA257">
        <v>3</v>
      </c>
      <c r="AB257">
        <v>2</v>
      </c>
      <c r="AC257">
        <v>1</v>
      </c>
      <c r="AD257">
        <v>3</v>
      </c>
      <c r="AE257">
        <v>2</v>
      </c>
      <c r="AF257" t="s">
        <v>598</v>
      </c>
      <c r="AG257" t="s">
        <v>45</v>
      </c>
      <c r="AH257" t="s">
        <v>45</v>
      </c>
      <c r="AJ257" t="s">
        <v>78</v>
      </c>
      <c r="AM257" t="s">
        <v>352</v>
      </c>
      <c r="AN257" t="s">
        <v>344</v>
      </c>
    </row>
    <row r="258" spans="1:40" x14ac:dyDescent="0.2">
      <c r="A258" t="s">
        <v>272</v>
      </c>
      <c r="B258" s="1" t="str">
        <f>VLOOKUP(Table1[[#This Row],[Organization]],Table3[],2)</f>
        <v>Agency for Technical Cooperation and Development</v>
      </c>
      <c r="C258" t="s">
        <v>25</v>
      </c>
      <c r="E258" s="1" t="e">
        <f>VLOOKUP(Table1[[#This Row],[Implementing_Partner]],Table2[],3)</f>
        <v>#N/A</v>
      </c>
      <c r="G258" t="s">
        <v>95</v>
      </c>
      <c r="H258" t="s">
        <v>343</v>
      </c>
      <c r="I258" t="s">
        <v>533</v>
      </c>
      <c r="J258" t="s">
        <v>534</v>
      </c>
      <c r="K258" t="s">
        <v>535</v>
      </c>
      <c r="L258" t="s">
        <v>537</v>
      </c>
      <c r="M258" t="s">
        <v>538</v>
      </c>
      <c r="N258" t="s">
        <v>28</v>
      </c>
      <c r="O258">
        <v>40</v>
      </c>
      <c r="S258">
        <v>10</v>
      </c>
      <c r="T258">
        <v>40</v>
      </c>
      <c r="U258">
        <v>0</v>
      </c>
      <c r="V258">
        <v>0</v>
      </c>
      <c r="W258">
        <v>0</v>
      </c>
      <c r="X258">
        <v>0</v>
      </c>
      <c r="Y258">
        <v>40</v>
      </c>
      <c r="Z258">
        <v>20</v>
      </c>
      <c r="AA258">
        <v>20</v>
      </c>
      <c r="AB258">
        <v>10</v>
      </c>
      <c r="AC258">
        <v>6</v>
      </c>
      <c r="AD258">
        <v>10</v>
      </c>
      <c r="AE258">
        <v>14</v>
      </c>
      <c r="AF258" t="s">
        <v>598</v>
      </c>
      <c r="AG258" t="s">
        <v>45</v>
      </c>
      <c r="AH258" t="s">
        <v>45</v>
      </c>
      <c r="AJ258" t="s">
        <v>78</v>
      </c>
      <c r="AM258" t="s">
        <v>352</v>
      </c>
      <c r="AN258" t="s">
        <v>344</v>
      </c>
    </row>
    <row r="259" spans="1:40" x14ac:dyDescent="0.2">
      <c r="A259" t="s">
        <v>272</v>
      </c>
      <c r="B259" s="1" t="str">
        <f>VLOOKUP(Table1[[#This Row],[Organization]],Table3[],2)</f>
        <v>Agency for Technical Cooperation and Development</v>
      </c>
      <c r="C259" t="s">
        <v>25</v>
      </c>
      <c r="E259" s="1" t="e">
        <f>VLOOKUP(Table1[[#This Row],[Implementing_Partner]],Table2[],3)</f>
        <v>#N/A</v>
      </c>
      <c r="G259" t="s">
        <v>95</v>
      </c>
      <c r="H259" t="s">
        <v>343</v>
      </c>
      <c r="I259" t="s">
        <v>533</v>
      </c>
      <c r="J259" t="s">
        <v>534</v>
      </c>
      <c r="K259" t="s">
        <v>535</v>
      </c>
      <c r="L259" t="s">
        <v>537</v>
      </c>
      <c r="M259" t="s">
        <v>538</v>
      </c>
      <c r="N259" t="s">
        <v>28</v>
      </c>
      <c r="O259">
        <v>24</v>
      </c>
      <c r="S259">
        <v>6</v>
      </c>
      <c r="T259">
        <v>0</v>
      </c>
      <c r="U259">
        <v>24</v>
      </c>
      <c r="V259">
        <v>0</v>
      </c>
      <c r="W259">
        <v>0</v>
      </c>
      <c r="X259">
        <v>0</v>
      </c>
      <c r="Y259">
        <v>24</v>
      </c>
      <c r="Z259">
        <v>14</v>
      </c>
      <c r="AA259">
        <v>10</v>
      </c>
      <c r="AB259">
        <v>6</v>
      </c>
      <c r="AC259">
        <v>4</v>
      </c>
      <c r="AD259">
        <v>8</v>
      </c>
      <c r="AE259">
        <v>6</v>
      </c>
      <c r="AF259" t="s">
        <v>598</v>
      </c>
      <c r="AG259" t="s">
        <v>45</v>
      </c>
      <c r="AH259" t="s">
        <v>45</v>
      </c>
      <c r="AJ259" t="s">
        <v>78</v>
      </c>
      <c r="AM259" t="s">
        <v>352</v>
      </c>
      <c r="AN259" t="s">
        <v>344</v>
      </c>
    </row>
    <row r="260" spans="1:40" x14ac:dyDescent="0.2">
      <c r="A260" t="s">
        <v>272</v>
      </c>
      <c r="B260" s="1" t="str">
        <f>VLOOKUP(Table1[[#This Row],[Organization]],Table3[],2)</f>
        <v>Agency for Technical Cooperation and Development</v>
      </c>
      <c r="C260" t="s">
        <v>25</v>
      </c>
      <c r="E260" s="1" t="e">
        <f>VLOOKUP(Table1[[#This Row],[Implementing_Partner]],Table2[],3)</f>
        <v>#N/A</v>
      </c>
      <c r="G260" t="s">
        <v>95</v>
      </c>
      <c r="H260" t="s">
        <v>343</v>
      </c>
      <c r="I260" t="s">
        <v>533</v>
      </c>
      <c r="J260" t="s">
        <v>534</v>
      </c>
      <c r="K260" t="s">
        <v>535</v>
      </c>
      <c r="L260" t="s">
        <v>537</v>
      </c>
      <c r="M260" t="s">
        <v>538</v>
      </c>
      <c r="N260" t="s">
        <v>28</v>
      </c>
      <c r="O260">
        <v>25</v>
      </c>
      <c r="S260">
        <v>5</v>
      </c>
      <c r="T260">
        <v>0</v>
      </c>
      <c r="U260">
        <v>0</v>
      </c>
      <c r="V260">
        <v>25</v>
      </c>
      <c r="W260">
        <v>0</v>
      </c>
      <c r="X260">
        <v>0</v>
      </c>
      <c r="Y260">
        <v>25</v>
      </c>
      <c r="Z260">
        <v>13</v>
      </c>
      <c r="AA260">
        <v>12</v>
      </c>
      <c r="AB260">
        <v>10</v>
      </c>
      <c r="AC260">
        <v>7</v>
      </c>
      <c r="AD260">
        <v>3</v>
      </c>
      <c r="AE260">
        <v>5</v>
      </c>
      <c r="AF260" t="s">
        <v>598</v>
      </c>
      <c r="AG260" t="s">
        <v>45</v>
      </c>
      <c r="AH260" t="s">
        <v>45</v>
      </c>
      <c r="AJ260" t="s">
        <v>78</v>
      </c>
      <c r="AM260" t="s">
        <v>352</v>
      </c>
      <c r="AN260" t="s">
        <v>344</v>
      </c>
    </row>
    <row r="261" spans="1:40" x14ac:dyDescent="0.2">
      <c r="A261" t="s">
        <v>272</v>
      </c>
      <c r="B261" s="1" t="str">
        <f>VLOOKUP(Table1[[#This Row],[Organization]],Table3[],2)</f>
        <v>Agency for Technical Cooperation and Development</v>
      </c>
      <c r="C261" t="s">
        <v>25</v>
      </c>
      <c r="E261" s="1" t="e">
        <f>VLOOKUP(Table1[[#This Row],[Implementing_Partner]],Table2[],3)</f>
        <v>#N/A</v>
      </c>
      <c r="G261" t="s">
        <v>95</v>
      </c>
      <c r="H261" t="s">
        <v>343</v>
      </c>
      <c r="I261" t="s">
        <v>533</v>
      </c>
      <c r="J261" t="s">
        <v>534</v>
      </c>
      <c r="K261" t="s">
        <v>535</v>
      </c>
      <c r="L261" t="s">
        <v>537</v>
      </c>
      <c r="M261" t="s">
        <v>538</v>
      </c>
      <c r="N261" t="s">
        <v>28</v>
      </c>
      <c r="O261">
        <v>2</v>
      </c>
      <c r="S261">
        <v>1</v>
      </c>
      <c r="T261">
        <v>2</v>
      </c>
      <c r="U261">
        <v>0</v>
      </c>
      <c r="V261">
        <v>0</v>
      </c>
      <c r="W261">
        <v>0</v>
      </c>
      <c r="X261">
        <v>0</v>
      </c>
      <c r="Y261">
        <v>2</v>
      </c>
      <c r="Z261">
        <v>1</v>
      </c>
      <c r="AA261">
        <v>1</v>
      </c>
      <c r="AB261">
        <v>0</v>
      </c>
      <c r="AC261">
        <v>0</v>
      </c>
      <c r="AD261">
        <v>1</v>
      </c>
      <c r="AE261">
        <v>1</v>
      </c>
      <c r="AF261" t="s">
        <v>598</v>
      </c>
      <c r="AG261" t="s">
        <v>45</v>
      </c>
      <c r="AH261" t="s">
        <v>45</v>
      </c>
      <c r="AJ261" t="s">
        <v>78</v>
      </c>
      <c r="AM261" t="s">
        <v>352</v>
      </c>
      <c r="AN261" t="s">
        <v>344</v>
      </c>
    </row>
    <row r="262" spans="1:40" x14ac:dyDescent="0.2">
      <c r="A262" t="s">
        <v>272</v>
      </c>
      <c r="B262" s="1" t="str">
        <f>VLOOKUP(Table1[[#This Row],[Organization]],Table3[],2)</f>
        <v>Agency for Technical Cooperation and Development</v>
      </c>
      <c r="C262" t="s">
        <v>25</v>
      </c>
      <c r="E262" s="1" t="e">
        <f>VLOOKUP(Table1[[#This Row],[Implementing_Partner]],Table2[],3)</f>
        <v>#N/A</v>
      </c>
      <c r="G262" t="s">
        <v>95</v>
      </c>
      <c r="H262" t="s">
        <v>343</v>
      </c>
      <c r="I262" t="s">
        <v>533</v>
      </c>
      <c r="J262" t="s">
        <v>534</v>
      </c>
      <c r="K262" t="s">
        <v>535</v>
      </c>
      <c r="L262" t="s">
        <v>537</v>
      </c>
      <c r="M262" t="s">
        <v>538</v>
      </c>
      <c r="N262" t="s">
        <v>28</v>
      </c>
      <c r="O262">
        <v>10</v>
      </c>
      <c r="S262">
        <v>1</v>
      </c>
      <c r="T262">
        <v>10</v>
      </c>
      <c r="U262">
        <v>0</v>
      </c>
      <c r="V262">
        <v>0</v>
      </c>
      <c r="W262">
        <v>0</v>
      </c>
      <c r="X262">
        <v>0</v>
      </c>
      <c r="Y262">
        <v>10</v>
      </c>
      <c r="Z262">
        <v>3</v>
      </c>
      <c r="AA262">
        <v>7</v>
      </c>
      <c r="AB262">
        <v>0</v>
      </c>
      <c r="AC262">
        <v>4</v>
      </c>
      <c r="AD262">
        <v>3</v>
      </c>
      <c r="AE262">
        <v>3</v>
      </c>
      <c r="AF262" t="s">
        <v>598</v>
      </c>
      <c r="AG262" t="s">
        <v>45</v>
      </c>
      <c r="AH262" t="s">
        <v>45</v>
      </c>
      <c r="AJ262" t="s">
        <v>78</v>
      </c>
      <c r="AM262" t="s">
        <v>352</v>
      </c>
      <c r="AN262" t="s">
        <v>344</v>
      </c>
    </row>
    <row r="263" spans="1:40" x14ac:dyDescent="0.2">
      <c r="A263" t="s">
        <v>272</v>
      </c>
      <c r="B263" s="1" t="str">
        <f>VLOOKUP(Table1[[#This Row],[Organization]],Table3[],2)</f>
        <v>Agency for Technical Cooperation and Development</v>
      </c>
      <c r="C263" t="s">
        <v>25</v>
      </c>
      <c r="E263" s="1" t="e">
        <f>VLOOKUP(Table1[[#This Row],[Implementing_Partner]],Table2[],3)</f>
        <v>#N/A</v>
      </c>
      <c r="G263" t="s">
        <v>95</v>
      </c>
      <c r="H263" t="s">
        <v>343</v>
      </c>
      <c r="I263" t="s">
        <v>533</v>
      </c>
      <c r="J263" t="s">
        <v>534</v>
      </c>
      <c r="K263" t="s">
        <v>535</v>
      </c>
      <c r="L263" t="s">
        <v>537</v>
      </c>
      <c r="M263" t="s">
        <v>538</v>
      </c>
      <c r="N263" t="s">
        <v>28</v>
      </c>
      <c r="O263">
        <v>12</v>
      </c>
      <c r="S263">
        <v>2</v>
      </c>
      <c r="T263">
        <v>0</v>
      </c>
      <c r="U263">
        <v>12</v>
      </c>
      <c r="V263">
        <v>0</v>
      </c>
      <c r="W263">
        <v>0</v>
      </c>
      <c r="X263">
        <v>0</v>
      </c>
      <c r="Y263">
        <v>12</v>
      </c>
      <c r="Z263">
        <v>5</v>
      </c>
      <c r="AA263">
        <v>7</v>
      </c>
      <c r="AB263">
        <v>2</v>
      </c>
      <c r="AC263">
        <v>2</v>
      </c>
      <c r="AD263">
        <v>3</v>
      </c>
      <c r="AE263">
        <v>5</v>
      </c>
      <c r="AF263" t="s">
        <v>598</v>
      </c>
      <c r="AG263" t="s">
        <v>45</v>
      </c>
      <c r="AH263" t="s">
        <v>45</v>
      </c>
      <c r="AJ263" t="s">
        <v>78</v>
      </c>
      <c r="AM263" t="s">
        <v>352</v>
      </c>
      <c r="AN263" t="s">
        <v>344</v>
      </c>
    </row>
    <row r="264" spans="1:40" x14ac:dyDescent="0.2">
      <c r="A264" t="s">
        <v>272</v>
      </c>
      <c r="B264" s="1" t="str">
        <f>VLOOKUP(Table1[[#This Row],[Organization]],Table3[],2)</f>
        <v>Agency for Technical Cooperation and Development</v>
      </c>
      <c r="C264" t="s">
        <v>25</v>
      </c>
      <c r="E264" s="1" t="e">
        <f>VLOOKUP(Table1[[#This Row],[Implementing_Partner]],Table2[],3)</f>
        <v>#N/A</v>
      </c>
      <c r="G264" t="s">
        <v>95</v>
      </c>
      <c r="H264" t="s">
        <v>343</v>
      </c>
      <c r="I264" t="s">
        <v>533</v>
      </c>
      <c r="J264" t="s">
        <v>534</v>
      </c>
      <c r="K264" t="s">
        <v>535</v>
      </c>
      <c r="L264" t="s">
        <v>537</v>
      </c>
      <c r="M264" t="s">
        <v>538</v>
      </c>
      <c r="N264" t="s">
        <v>28</v>
      </c>
      <c r="O264">
        <v>8</v>
      </c>
      <c r="S264">
        <v>1</v>
      </c>
      <c r="T264">
        <v>0</v>
      </c>
      <c r="U264">
        <v>8</v>
      </c>
      <c r="V264">
        <v>0</v>
      </c>
      <c r="W264">
        <v>0</v>
      </c>
      <c r="X264">
        <v>0</v>
      </c>
      <c r="Y264">
        <v>8</v>
      </c>
      <c r="Z264">
        <v>3</v>
      </c>
      <c r="AA264">
        <v>5</v>
      </c>
      <c r="AB264">
        <v>0</v>
      </c>
      <c r="AC264">
        <v>0</v>
      </c>
      <c r="AD264">
        <v>3</v>
      </c>
      <c r="AE264">
        <v>5</v>
      </c>
      <c r="AF264" t="s">
        <v>598</v>
      </c>
      <c r="AG264" t="s">
        <v>45</v>
      </c>
      <c r="AH264" t="s">
        <v>45</v>
      </c>
      <c r="AJ264" t="s">
        <v>78</v>
      </c>
      <c r="AM264" t="s">
        <v>352</v>
      </c>
      <c r="AN264" t="s">
        <v>344</v>
      </c>
    </row>
    <row r="265" spans="1:40" x14ac:dyDescent="0.2">
      <c r="A265" t="s">
        <v>73</v>
      </c>
      <c r="B265" s="1" t="str">
        <f>VLOOKUP(Table1[[#This Row],[Organization]],Table3[],2)</f>
        <v>Other</v>
      </c>
      <c r="C265" t="s">
        <v>25</v>
      </c>
      <c r="D265" t="s">
        <v>73</v>
      </c>
      <c r="E265" s="1" t="str">
        <f>VLOOKUP(Table1[[#This Row],[Implementing_Partner]],Table2[],3)</f>
        <v>Norwegian Refugee Council</v>
      </c>
      <c r="F265" t="s">
        <v>25</v>
      </c>
      <c r="G265" t="s">
        <v>73</v>
      </c>
      <c r="H265" t="s">
        <v>344</v>
      </c>
      <c r="I265" t="s">
        <v>533</v>
      </c>
      <c r="J265" t="s">
        <v>534</v>
      </c>
      <c r="K265" t="s">
        <v>535</v>
      </c>
      <c r="L265" t="s">
        <v>537</v>
      </c>
      <c r="M265" t="s">
        <v>551</v>
      </c>
      <c r="N265" t="s">
        <v>28</v>
      </c>
      <c r="O265">
        <v>114</v>
      </c>
      <c r="S265">
        <v>19</v>
      </c>
      <c r="T265">
        <v>114</v>
      </c>
      <c r="U265">
        <v>0</v>
      </c>
      <c r="V265">
        <v>0</v>
      </c>
      <c r="W265">
        <v>0</v>
      </c>
      <c r="X265">
        <v>0</v>
      </c>
      <c r="Y265">
        <v>114</v>
      </c>
      <c r="Z265">
        <v>59</v>
      </c>
      <c r="AA265">
        <v>55</v>
      </c>
      <c r="AB265">
        <v>20</v>
      </c>
      <c r="AC265">
        <v>20</v>
      </c>
      <c r="AD265">
        <v>39</v>
      </c>
      <c r="AE265">
        <v>35</v>
      </c>
      <c r="AF265" t="s">
        <v>598</v>
      </c>
      <c r="AG265" t="s">
        <v>45</v>
      </c>
      <c r="AH265" t="s">
        <v>45</v>
      </c>
      <c r="AJ265" t="s">
        <v>78</v>
      </c>
      <c r="AM265" t="s">
        <v>352</v>
      </c>
      <c r="AN265" t="s">
        <v>344</v>
      </c>
    </row>
    <row r="266" spans="1:40" x14ac:dyDescent="0.2">
      <c r="A266" t="s">
        <v>135</v>
      </c>
      <c r="B266" s="1" t="str">
        <f>VLOOKUP(Table1[[#This Row],[Organization]],Table3[],2)</f>
        <v>Sector Partner</v>
      </c>
      <c r="C266" t="s">
        <v>136</v>
      </c>
      <c r="D266" t="s">
        <v>146</v>
      </c>
      <c r="E266" s="1" t="str">
        <f>VLOOKUP(Table1[[#This Row],[Implementing_Partner]],Table2[],3)</f>
        <v>LRC</v>
      </c>
      <c r="F266" t="s">
        <v>100</v>
      </c>
      <c r="H266" t="s">
        <v>344</v>
      </c>
      <c r="I266" t="s">
        <v>147</v>
      </c>
      <c r="J266" t="s">
        <v>147</v>
      </c>
      <c r="K266" t="s">
        <v>148</v>
      </c>
      <c r="M266" t="s">
        <v>357</v>
      </c>
      <c r="N266" t="s">
        <v>362</v>
      </c>
      <c r="P266" t="s">
        <v>359</v>
      </c>
      <c r="Q266" t="s">
        <v>120</v>
      </c>
      <c r="S266">
        <v>36</v>
      </c>
      <c r="T266">
        <v>180</v>
      </c>
      <c r="Y266">
        <v>180</v>
      </c>
      <c r="Z266">
        <v>108</v>
      </c>
      <c r="AA266">
        <v>72</v>
      </c>
      <c r="AD266">
        <v>108</v>
      </c>
      <c r="AE266">
        <v>72</v>
      </c>
      <c r="AF266" t="s">
        <v>598</v>
      </c>
      <c r="AG266" t="s">
        <v>65</v>
      </c>
      <c r="AH266" t="s">
        <v>129</v>
      </c>
      <c r="AK266" t="s">
        <v>152</v>
      </c>
      <c r="AM266" t="s">
        <v>352</v>
      </c>
      <c r="AN266" t="s">
        <v>344</v>
      </c>
    </row>
    <row r="267" spans="1:40" x14ac:dyDescent="0.2">
      <c r="A267" t="s">
        <v>107</v>
      </c>
      <c r="B267" s="1" t="str">
        <f>VLOOKUP(Table1[[#This Row],[Organization]],Table3[],2)</f>
        <v>World Food Programme</v>
      </c>
      <c r="C267" t="s">
        <v>26</v>
      </c>
      <c r="D267" t="s">
        <v>273</v>
      </c>
      <c r="E267" s="1" t="str">
        <f>VLOOKUP(Table1[[#This Row],[Implementing_Partner]],Table2[],3)</f>
        <v>LibAid</v>
      </c>
      <c r="F267" t="s">
        <v>100</v>
      </c>
      <c r="H267" t="s">
        <v>344</v>
      </c>
      <c r="I267" t="s">
        <v>147</v>
      </c>
      <c r="J267" t="s">
        <v>147</v>
      </c>
      <c r="K267" t="s">
        <v>148</v>
      </c>
      <c r="M267" t="s">
        <v>357</v>
      </c>
      <c r="P267" t="s">
        <v>359</v>
      </c>
      <c r="Q267" t="s">
        <v>29</v>
      </c>
      <c r="S267">
        <v>232</v>
      </c>
      <c r="U267">
        <v>1160</v>
      </c>
      <c r="Y267">
        <v>1160</v>
      </c>
      <c r="Z267">
        <v>574</v>
      </c>
      <c r="AA267">
        <v>586</v>
      </c>
      <c r="AB267">
        <v>259</v>
      </c>
      <c r="AC267">
        <v>240</v>
      </c>
      <c r="AD267">
        <v>316</v>
      </c>
      <c r="AE267">
        <v>346</v>
      </c>
      <c r="AF267" t="s">
        <v>598</v>
      </c>
      <c r="AG267" t="s">
        <v>65</v>
      </c>
      <c r="AH267" t="s">
        <v>65</v>
      </c>
      <c r="AK267" t="s">
        <v>152</v>
      </c>
      <c r="AM267" t="s">
        <v>352</v>
      </c>
      <c r="AN267" t="s">
        <v>344</v>
      </c>
    </row>
    <row r="268" spans="1:40" x14ac:dyDescent="0.2">
      <c r="A268" t="s">
        <v>135</v>
      </c>
      <c r="B268" s="1" t="str">
        <f>VLOOKUP(Table1[[#This Row],[Organization]],Table3[],2)</f>
        <v>Sector Partner</v>
      </c>
      <c r="C268" t="s">
        <v>136</v>
      </c>
      <c r="D268" t="s">
        <v>146</v>
      </c>
      <c r="E268" s="1" t="str">
        <f>VLOOKUP(Table1[[#This Row],[Implementing_Partner]],Table2[],3)</f>
        <v>LRC</v>
      </c>
      <c r="F268" t="s">
        <v>100</v>
      </c>
      <c r="H268" t="s">
        <v>344</v>
      </c>
      <c r="I268" t="s">
        <v>147</v>
      </c>
      <c r="J268" t="s">
        <v>147</v>
      </c>
      <c r="K268" t="s">
        <v>148</v>
      </c>
      <c r="M268" t="s">
        <v>357</v>
      </c>
      <c r="N268" t="s">
        <v>362</v>
      </c>
      <c r="P268" t="s">
        <v>359</v>
      </c>
      <c r="Q268" t="s">
        <v>120</v>
      </c>
      <c r="S268">
        <v>240</v>
      </c>
      <c r="T268">
        <v>1200</v>
      </c>
      <c r="Y268">
        <v>1200</v>
      </c>
      <c r="Z268">
        <v>720</v>
      </c>
      <c r="AA268">
        <v>480</v>
      </c>
      <c r="AD268">
        <v>720</v>
      </c>
      <c r="AE268">
        <v>480</v>
      </c>
      <c r="AF268" t="s">
        <v>598</v>
      </c>
      <c r="AG268" t="s">
        <v>65</v>
      </c>
      <c r="AH268" t="s">
        <v>65</v>
      </c>
      <c r="AK268" t="s">
        <v>152</v>
      </c>
      <c r="AM268" t="s">
        <v>352</v>
      </c>
      <c r="AN268" t="s">
        <v>343</v>
      </c>
    </row>
    <row r="269" spans="1:40" x14ac:dyDescent="0.2">
      <c r="A269" t="s">
        <v>107</v>
      </c>
      <c r="B269" s="1" t="str">
        <f>VLOOKUP(Table1[[#This Row],[Organization]],Table3[],2)</f>
        <v>World Food Programme</v>
      </c>
      <c r="C269" t="s">
        <v>26</v>
      </c>
      <c r="D269" t="s">
        <v>273</v>
      </c>
      <c r="E269" s="1" t="str">
        <f>VLOOKUP(Table1[[#This Row],[Implementing_Partner]],Table2[],3)</f>
        <v>LibAid</v>
      </c>
      <c r="F269" t="s">
        <v>100</v>
      </c>
      <c r="H269" t="s">
        <v>343</v>
      </c>
      <c r="I269" t="s">
        <v>147</v>
      </c>
      <c r="J269" t="s">
        <v>147</v>
      </c>
      <c r="K269" t="s">
        <v>148</v>
      </c>
      <c r="L269" t="s">
        <v>357</v>
      </c>
      <c r="P269" t="s">
        <v>359</v>
      </c>
      <c r="Q269" t="s">
        <v>29</v>
      </c>
      <c r="S269">
        <v>32</v>
      </c>
      <c r="U269">
        <v>160</v>
      </c>
      <c r="Y269">
        <v>160</v>
      </c>
      <c r="Z269">
        <v>79</v>
      </c>
      <c r="AA269">
        <v>81</v>
      </c>
      <c r="AB269">
        <v>36</v>
      </c>
      <c r="AC269">
        <v>33</v>
      </c>
      <c r="AD269">
        <v>44</v>
      </c>
      <c r="AE269">
        <v>48</v>
      </c>
      <c r="AF269" t="s">
        <v>598</v>
      </c>
      <c r="AG269" t="s">
        <v>46</v>
      </c>
      <c r="AH269" t="s">
        <v>46</v>
      </c>
      <c r="AJ269" t="s">
        <v>378</v>
      </c>
      <c r="AK269" t="s">
        <v>152</v>
      </c>
      <c r="AM269" t="s">
        <v>352</v>
      </c>
      <c r="AN269" t="s">
        <v>344</v>
      </c>
    </row>
    <row r="270" spans="1:40" x14ac:dyDescent="0.2">
      <c r="A270" t="s">
        <v>107</v>
      </c>
      <c r="B270" s="1" t="str">
        <f>VLOOKUP(Table1[[#This Row],[Organization]],Table3[],2)</f>
        <v>World Food Programme</v>
      </c>
      <c r="C270" t="s">
        <v>26</v>
      </c>
      <c r="D270" t="s">
        <v>273</v>
      </c>
      <c r="E270" s="1" t="str">
        <f>VLOOKUP(Table1[[#This Row],[Implementing_Partner]],Table2[],3)</f>
        <v>LibAid</v>
      </c>
      <c r="F270" t="s">
        <v>100</v>
      </c>
      <c r="H270" t="s">
        <v>343</v>
      </c>
      <c r="I270" t="s">
        <v>147</v>
      </c>
      <c r="J270" t="s">
        <v>147</v>
      </c>
      <c r="K270" t="s">
        <v>148</v>
      </c>
      <c r="L270" t="s">
        <v>357</v>
      </c>
      <c r="P270" t="s">
        <v>359</v>
      </c>
      <c r="Q270" t="s">
        <v>29</v>
      </c>
      <c r="S270">
        <v>68</v>
      </c>
      <c r="U270">
        <v>340</v>
      </c>
      <c r="Y270">
        <v>340</v>
      </c>
      <c r="Z270">
        <v>168</v>
      </c>
      <c r="AA270">
        <v>172</v>
      </c>
      <c r="AB270">
        <v>76</v>
      </c>
      <c r="AC270">
        <v>70</v>
      </c>
      <c r="AD270">
        <v>92</v>
      </c>
      <c r="AE270">
        <v>101</v>
      </c>
      <c r="AF270" t="s">
        <v>598</v>
      </c>
      <c r="AG270" t="s">
        <v>46</v>
      </c>
      <c r="AH270" t="s">
        <v>46</v>
      </c>
      <c r="AJ270" t="s">
        <v>378</v>
      </c>
      <c r="AK270" t="s">
        <v>152</v>
      </c>
      <c r="AM270" t="s">
        <v>352</v>
      </c>
      <c r="AN270" t="s">
        <v>344</v>
      </c>
    </row>
    <row r="271" spans="1:40" x14ac:dyDescent="0.2">
      <c r="A271" t="s">
        <v>107</v>
      </c>
      <c r="B271" s="1" t="str">
        <f>VLOOKUP(Table1[[#This Row],[Organization]],Table3[],2)</f>
        <v>World Food Programme</v>
      </c>
      <c r="C271" t="s">
        <v>26</v>
      </c>
      <c r="D271" t="s">
        <v>273</v>
      </c>
      <c r="E271" s="1" t="str">
        <f>VLOOKUP(Table1[[#This Row],[Implementing_Partner]],Table2[],3)</f>
        <v>LibAid</v>
      </c>
      <c r="F271" t="s">
        <v>100</v>
      </c>
      <c r="H271" t="s">
        <v>343</v>
      </c>
      <c r="I271" t="s">
        <v>147</v>
      </c>
      <c r="J271" t="s">
        <v>147</v>
      </c>
      <c r="K271" t="s">
        <v>148</v>
      </c>
      <c r="L271" t="s">
        <v>357</v>
      </c>
      <c r="P271" t="s">
        <v>359</v>
      </c>
      <c r="Q271" t="s">
        <v>29</v>
      </c>
      <c r="S271">
        <v>209</v>
      </c>
      <c r="U271">
        <v>1045</v>
      </c>
      <c r="Y271">
        <v>1045</v>
      </c>
      <c r="Z271">
        <v>517</v>
      </c>
      <c r="AA271">
        <v>528</v>
      </c>
      <c r="AB271">
        <v>233</v>
      </c>
      <c r="AC271">
        <v>216</v>
      </c>
      <c r="AD271">
        <v>284</v>
      </c>
      <c r="AE271">
        <v>311</v>
      </c>
      <c r="AF271" t="s">
        <v>598</v>
      </c>
      <c r="AG271" t="s">
        <v>46</v>
      </c>
      <c r="AH271" t="s">
        <v>46</v>
      </c>
      <c r="AJ271" t="s">
        <v>380</v>
      </c>
      <c r="AK271" t="s">
        <v>152</v>
      </c>
      <c r="AM271" t="s">
        <v>352</v>
      </c>
      <c r="AN271" t="s">
        <v>344</v>
      </c>
    </row>
    <row r="272" spans="1:40" x14ac:dyDescent="0.2">
      <c r="A272" t="s">
        <v>107</v>
      </c>
      <c r="B272" s="1" t="str">
        <f>VLOOKUP(Table1[[#This Row],[Organization]],Table3[],2)</f>
        <v>World Food Programme</v>
      </c>
      <c r="C272" t="s">
        <v>26</v>
      </c>
      <c r="D272" t="s">
        <v>273</v>
      </c>
      <c r="E272" s="1" t="str">
        <f>VLOOKUP(Table1[[#This Row],[Implementing_Partner]],Table2[],3)</f>
        <v>LibAid</v>
      </c>
      <c r="F272" t="s">
        <v>100</v>
      </c>
      <c r="H272" t="s">
        <v>344</v>
      </c>
      <c r="I272" t="s">
        <v>147</v>
      </c>
      <c r="J272" t="s">
        <v>147</v>
      </c>
      <c r="K272" t="s">
        <v>148</v>
      </c>
      <c r="M272" t="s">
        <v>357</v>
      </c>
      <c r="P272" t="s">
        <v>359</v>
      </c>
      <c r="Q272" t="s">
        <v>120</v>
      </c>
      <c r="S272">
        <v>88</v>
      </c>
      <c r="T272">
        <v>440</v>
      </c>
      <c r="Y272">
        <v>440</v>
      </c>
      <c r="Z272">
        <v>218</v>
      </c>
      <c r="AA272">
        <v>222</v>
      </c>
      <c r="AB272">
        <v>98</v>
      </c>
      <c r="AC272">
        <v>92</v>
      </c>
      <c r="AD272">
        <v>120</v>
      </c>
      <c r="AE272">
        <v>130</v>
      </c>
      <c r="AF272" t="s">
        <v>598</v>
      </c>
      <c r="AG272" t="s">
        <v>46</v>
      </c>
      <c r="AH272" t="s">
        <v>46</v>
      </c>
      <c r="AK272" t="s">
        <v>133</v>
      </c>
      <c r="AM272" t="s">
        <v>352</v>
      </c>
      <c r="AN272" t="s">
        <v>343</v>
      </c>
    </row>
    <row r="273" spans="1:40" x14ac:dyDescent="0.2">
      <c r="A273" t="s">
        <v>107</v>
      </c>
      <c r="B273" s="1" t="str">
        <f>VLOOKUP(Table1[[#This Row],[Organization]],Table3[],2)</f>
        <v>World Food Programme</v>
      </c>
      <c r="C273" t="s">
        <v>26</v>
      </c>
      <c r="D273" t="s">
        <v>273</v>
      </c>
      <c r="E273" s="1" t="str">
        <f>VLOOKUP(Table1[[#This Row],[Implementing_Partner]],Table2[],3)</f>
        <v>LibAid</v>
      </c>
      <c r="F273" t="s">
        <v>100</v>
      </c>
      <c r="H273" t="s">
        <v>344</v>
      </c>
      <c r="I273" t="s">
        <v>147</v>
      </c>
      <c r="J273" t="s">
        <v>147</v>
      </c>
      <c r="K273" t="s">
        <v>148</v>
      </c>
      <c r="M273" t="s">
        <v>357</v>
      </c>
      <c r="P273" t="s">
        <v>359</v>
      </c>
      <c r="Q273" t="s">
        <v>120</v>
      </c>
      <c r="S273">
        <v>206</v>
      </c>
      <c r="T273">
        <v>1030</v>
      </c>
      <c r="Y273">
        <v>1030</v>
      </c>
      <c r="Z273">
        <v>510</v>
      </c>
      <c r="AA273">
        <v>520</v>
      </c>
      <c r="AB273">
        <v>230</v>
      </c>
      <c r="AC273">
        <v>214</v>
      </c>
      <c r="AD273">
        <v>280</v>
      </c>
      <c r="AE273">
        <v>306</v>
      </c>
      <c r="AF273" t="s">
        <v>598</v>
      </c>
      <c r="AG273" t="s">
        <v>46</v>
      </c>
      <c r="AH273" t="s">
        <v>46</v>
      </c>
      <c r="AK273" t="s">
        <v>133</v>
      </c>
      <c r="AM273" t="s">
        <v>352</v>
      </c>
      <c r="AN273" t="s">
        <v>343</v>
      </c>
    </row>
    <row r="274" spans="1:40" x14ac:dyDescent="0.2">
      <c r="A274" t="s">
        <v>176</v>
      </c>
      <c r="B274" s="1" t="str">
        <f>VLOOKUP(Table1[[#This Row],[Organization]],Table3[],2)</f>
        <v>World Health Organization</v>
      </c>
      <c r="C274" t="s">
        <v>26</v>
      </c>
      <c r="E274" s="1" t="e">
        <f>VLOOKUP(Table1[[#This Row],[Implementing_Partner]],Table2[],3)</f>
        <v>#N/A</v>
      </c>
      <c r="H274" t="s">
        <v>343</v>
      </c>
      <c r="I274" t="s">
        <v>186</v>
      </c>
      <c r="J274" t="s">
        <v>186</v>
      </c>
      <c r="K274" t="s">
        <v>407</v>
      </c>
      <c r="L274" t="s">
        <v>409</v>
      </c>
      <c r="N274" t="s">
        <v>84</v>
      </c>
      <c r="O274">
        <v>1</v>
      </c>
      <c r="AF274" t="s">
        <v>598</v>
      </c>
      <c r="AG274" t="s">
        <v>46</v>
      </c>
      <c r="AH274" t="s">
        <v>46</v>
      </c>
      <c r="AJ274" t="s">
        <v>412</v>
      </c>
      <c r="AK274" t="s">
        <v>262</v>
      </c>
      <c r="AM274" t="s">
        <v>352</v>
      </c>
      <c r="AN274" t="s">
        <v>343</v>
      </c>
    </row>
    <row r="275" spans="1:40" x14ac:dyDescent="0.2">
      <c r="A275" t="s">
        <v>176</v>
      </c>
      <c r="B275" s="1" t="str">
        <f>VLOOKUP(Table1[[#This Row],[Organization]],Table3[],2)</f>
        <v>World Health Organization</v>
      </c>
      <c r="C275" t="s">
        <v>26</v>
      </c>
      <c r="E275" s="1" t="e">
        <f>VLOOKUP(Table1[[#This Row],[Implementing_Partner]],Table2[],3)</f>
        <v>#N/A</v>
      </c>
      <c r="G275" t="s">
        <v>396</v>
      </c>
      <c r="H275" t="s">
        <v>343</v>
      </c>
      <c r="I275" t="s">
        <v>186</v>
      </c>
      <c r="J275" t="s">
        <v>186</v>
      </c>
      <c r="K275" t="s">
        <v>407</v>
      </c>
      <c r="L275" t="s">
        <v>409</v>
      </c>
      <c r="N275" t="s">
        <v>84</v>
      </c>
      <c r="O275">
        <v>1</v>
      </c>
      <c r="P275" t="s">
        <v>190</v>
      </c>
      <c r="Q275" t="s">
        <v>29</v>
      </c>
      <c r="AF275" t="s">
        <v>598</v>
      </c>
      <c r="AG275" t="s">
        <v>46</v>
      </c>
      <c r="AH275" t="s">
        <v>46</v>
      </c>
      <c r="AI275" t="s">
        <v>237</v>
      </c>
      <c r="AJ275" t="s">
        <v>238</v>
      </c>
      <c r="AK275" t="s">
        <v>263</v>
      </c>
      <c r="AM275" t="s">
        <v>352</v>
      </c>
      <c r="AN275" t="s">
        <v>343</v>
      </c>
    </row>
    <row r="276" spans="1:40" x14ac:dyDescent="0.2">
      <c r="A276" t="s">
        <v>176</v>
      </c>
      <c r="B276" s="1" t="str">
        <f>VLOOKUP(Table1[[#This Row],[Organization]],Table3[],2)</f>
        <v>World Health Organization</v>
      </c>
      <c r="C276" t="s">
        <v>26</v>
      </c>
      <c r="E276" s="1" t="e">
        <f>VLOOKUP(Table1[[#This Row],[Implementing_Partner]],Table2[],3)</f>
        <v>#N/A</v>
      </c>
      <c r="G276" t="s">
        <v>396</v>
      </c>
      <c r="H276" t="s">
        <v>343</v>
      </c>
      <c r="I276" t="s">
        <v>186</v>
      </c>
      <c r="J276" t="s">
        <v>186</v>
      </c>
      <c r="K276" t="s">
        <v>187</v>
      </c>
      <c r="L276" t="s">
        <v>410</v>
      </c>
      <c r="N276" t="s">
        <v>189</v>
      </c>
      <c r="O276">
        <v>511</v>
      </c>
      <c r="P276" t="s">
        <v>190</v>
      </c>
      <c r="Q276" t="s">
        <v>29</v>
      </c>
      <c r="Y276">
        <v>511</v>
      </c>
      <c r="AF276" t="s">
        <v>598</v>
      </c>
      <c r="AG276" t="s">
        <v>46</v>
      </c>
      <c r="AH276" t="s">
        <v>46</v>
      </c>
      <c r="AI276" t="s">
        <v>234</v>
      </c>
      <c r="AK276" t="s">
        <v>263</v>
      </c>
      <c r="AM276" t="s">
        <v>352</v>
      </c>
      <c r="AN276" t="s">
        <v>343</v>
      </c>
    </row>
    <row r="277" spans="1:40" x14ac:dyDescent="0.2">
      <c r="A277" t="s">
        <v>176</v>
      </c>
      <c r="B277" s="1" t="str">
        <f>VLOOKUP(Table1[[#This Row],[Organization]],Table3[],2)</f>
        <v>World Health Organization</v>
      </c>
      <c r="C277" t="s">
        <v>26</v>
      </c>
      <c r="E277" s="1" t="e">
        <f>VLOOKUP(Table1[[#This Row],[Implementing_Partner]],Table2[],3)</f>
        <v>#N/A</v>
      </c>
      <c r="G277" t="s">
        <v>396</v>
      </c>
      <c r="H277" t="s">
        <v>343</v>
      </c>
      <c r="I277" t="s">
        <v>186</v>
      </c>
      <c r="J277" t="s">
        <v>186</v>
      </c>
      <c r="K277" t="s">
        <v>407</v>
      </c>
      <c r="L277" t="s">
        <v>409</v>
      </c>
      <c r="N277" t="s">
        <v>84</v>
      </c>
      <c r="O277">
        <v>1</v>
      </c>
      <c r="AF277" t="s">
        <v>598</v>
      </c>
      <c r="AG277" t="s">
        <v>46</v>
      </c>
      <c r="AH277" t="s">
        <v>46</v>
      </c>
      <c r="AI277" t="s">
        <v>234</v>
      </c>
      <c r="AJ277" t="s">
        <v>420</v>
      </c>
      <c r="AK277" t="s">
        <v>258</v>
      </c>
      <c r="AM277" t="s">
        <v>352</v>
      </c>
      <c r="AN277" t="s">
        <v>343</v>
      </c>
    </row>
    <row r="278" spans="1:40" x14ac:dyDescent="0.2">
      <c r="A278" t="s">
        <v>174</v>
      </c>
      <c r="B278" s="1" t="str">
        <f>VLOOKUP(Table1[[#This Row],[Organization]],Table3[],2)</f>
        <v>Première Urgence Internationale</v>
      </c>
      <c r="C278" t="s">
        <v>102</v>
      </c>
      <c r="D278" t="s">
        <v>174</v>
      </c>
      <c r="E278" s="1" t="str">
        <f>VLOOKUP(Table1[[#This Row],[Implementing_Partner]],Table2[],3)</f>
        <v>Première Urgence Internationale</v>
      </c>
      <c r="F278" t="s">
        <v>102</v>
      </c>
      <c r="G278" t="s">
        <v>111</v>
      </c>
      <c r="H278" t="s">
        <v>343</v>
      </c>
      <c r="I278" t="s">
        <v>186</v>
      </c>
      <c r="J278" t="s">
        <v>186</v>
      </c>
      <c r="K278" t="s">
        <v>187</v>
      </c>
      <c r="L278" t="s">
        <v>410</v>
      </c>
      <c r="N278" t="s">
        <v>189</v>
      </c>
      <c r="O278">
        <v>324</v>
      </c>
      <c r="P278" t="s">
        <v>190</v>
      </c>
      <c r="Q278" t="s">
        <v>120</v>
      </c>
      <c r="Y278">
        <v>324</v>
      </c>
      <c r="Z278">
        <v>156</v>
      </c>
      <c r="AA278">
        <v>168</v>
      </c>
      <c r="AF278" t="s">
        <v>598</v>
      </c>
      <c r="AG278" t="s">
        <v>46</v>
      </c>
      <c r="AH278" t="s">
        <v>46</v>
      </c>
      <c r="AM278" t="s">
        <v>352</v>
      </c>
      <c r="AN278" t="s">
        <v>343</v>
      </c>
    </row>
    <row r="279" spans="1:40" x14ac:dyDescent="0.2">
      <c r="A279" t="s">
        <v>176</v>
      </c>
      <c r="B279" s="1" t="str">
        <f>VLOOKUP(Table1[[#This Row],[Organization]],Table3[],2)</f>
        <v>World Health Organization</v>
      </c>
      <c r="C279" t="s">
        <v>26</v>
      </c>
      <c r="E279" s="1" t="e">
        <f>VLOOKUP(Table1[[#This Row],[Implementing_Partner]],Table2[],3)</f>
        <v>#N/A</v>
      </c>
      <c r="H279" t="s">
        <v>343</v>
      </c>
      <c r="I279" t="s">
        <v>186</v>
      </c>
      <c r="J279" t="s">
        <v>186</v>
      </c>
      <c r="K279" t="s">
        <v>407</v>
      </c>
      <c r="L279" t="s">
        <v>409</v>
      </c>
      <c r="N279" t="s">
        <v>84</v>
      </c>
      <c r="O279">
        <v>1</v>
      </c>
      <c r="AF279" t="s">
        <v>598</v>
      </c>
      <c r="AG279" t="s">
        <v>46</v>
      </c>
      <c r="AH279" t="s">
        <v>46</v>
      </c>
      <c r="AJ279" t="s">
        <v>412</v>
      </c>
      <c r="AK279" t="s">
        <v>262</v>
      </c>
      <c r="AM279" t="s">
        <v>352</v>
      </c>
      <c r="AN279" t="s">
        <v>343</v>
      </c>
    </row>
    <row r="280" spans="1:40" x14ac:dyDescent="0.2">
      <c r="A280" t="s">
        <v>176</v>
      </c>
      <c r="B280" s="1" t="str">
        <f>VLOOKUP(Table1[[#This Row],[Organization]],Table3[],2)</f>
        <v>World Health Organization</v>
      </c>
      <c r="C280" t="s">
        <v>26</v>
      </c>
      <c r="E280" s="1" t="e">
        <f>VLOOKUP(Table1[[#This Row],[Implementing_Partner]],Table2[],3)</f>
        <v>#N/A</v>
      </c>
      <c r="H280" t="s">
        <v>343</v>
      </c>
      <c r="I280" t="s">
        <v>186</v>
      </c>
      <c r="J280" t="s">
        <v>186</v>
      </c>
      <c r="K280" t="s">
        <v>407</v>
      </c>
      <c r="L280" t="s">
        <v>409</v>
      </c>
      <c r="N280" t="s">
        <v>84</v>
      </c>
      <c r="O280">
        <v>1</v>
      </c>
      <c r="AF280" t="s">
        <v>598</v>
      </c>
      <c r="AG280" t="s">
        <v>46</v>
      </c>
      <c r="AH280" t="s">
        <v>46</v>
      </c>
      <c r="AJ280" t="s">
        <v>412</v>
      </c>
      <c r="AK280" t="s">
        <v>262</v>
      </c>
      <c r="AM280" t="s">
        <v>352</v>
      </c>
      <c r="AN280" t="s">
        <v>343</v>
      </c>
    </row>
    <row r="281" spans="1:40" x14ac:dyDescent="0.2">
      <c r="A281" t="s">
        <v>176</v>
      </c>
      <c r="B281" s="1" t="str">
        <f>VLOOKUP(Table1[[#This Row],[Organization]],Table3[],2)</f>
        <v>World Health Organization</v>
      </c>
      <c r="C281" t="s">
        <v>26</v>
      </c>
      <c r="E281" s="1" t="e">
        <f>VLOOKUP(Table1[[#This Row],[Implementing_Partner]],Table2[],3)</f>
        <v>#N/A</v>
      </c>
      <c r="G281" t="s">
        <v>396</v>
      </c>
      <c r="H281" t="s">
        <v>343</v>
      </c>
      <c r="I281" t="s">
        <v>186</v>
      </c>
      <c r="J281" t="s">
        <v>186</v>
      </c>
      <c r="K281" t="s">
        <v>407</v>
      </c>
      <c r="L281" t="s">
        <v>409</v>
      </c>
      <c r="N281" t="s">
        <v>84</v>
      </c>
      <c r="O281">
        <v>1</v>
      </c>
      <c r="P281" t="s">
        <v>190</v>
      </c>
      <c r="Q281" t="s">
        <v>29</v>
      </c>
      <c r="AF281" t="s">
        <v>598</v>
      </c>
      <c r="AG281" t="s">
        <v>46</v>
      </c>
      <c r="AH281" t="s">
        <v>46</v>
      </c>
      <c r="AI281" t="s">
        <v>234</v>
      </c>
      <c r="AJ281" t="s">
        <v>448</v>
      </c>
      <c r="AK281" t="s">
        <v>263</v>
      </c>
      <c r="AM281" t="s">
        <v>352</v>
      </c>
      <c r="AN281" t="s">
        <v>343</v>
      </c>
    </row>
    <row r="282" spans="1:40" x14ac:dyDescent="0.2">
      <c r="A282" t="s">
        <v>176</v>
      </c>
      <c r="B282" s="1" t="str">
        <f>VLOOKUP(Table1[[#This Row],[Organization]],Table3[],2)</f>
        <v>World Health Organization</v>
      </c>
      <c r="C282" t="s">
        <v>26</v>
      </c>
      <c r="E282" s="1" t="e">
        <f>VLOOKUP(Table1[[#This Row],[Implementing_Partner]],Table2[],3)</f>
        <v>#N/A</v>
      </c>
      <c r="G282" t="s">
        <v>396</v>
      </c>
      <c r="H282" t="s">
        <v>343</v>
      </c>
      <c r="I282" t="s">
        <v>186</v>
      </c>
      <c r="J282" t="s">
        <v>186</v>
      </c>
      <c r="K282" t="s">
        <v>187</v>
      </c>
      <c r="L282" t="s">
        <v>410</v>
      </c>
      <c r="N282" t="s">
        <v>189</v>
      </c>
      <c r="O282">
        <v>450</v>
      </c>
      <c r="P282" t="s">
        <v>190</v>
      </c>
      <c r="Q282" t="s">
        <v>29</v>
      </c>
      <c r="Y282">
        <v>450</v>
      </c>
      <c r="AF282" t="s">
        <v>598</v>
      </c>
      <c r="AG282" t="s">
        <v>46</v>
      </c>
      <c r="AH282" t="s">
        <v>46</v>
      </c>
      <c r="AI282" t="s">
        <v>235</v>
      </c>
      <c r="AK282" t="s">
        <v>263</v>
      </c>
      <c r="AM282" t="s">
        <v>352</v>
      </c>
      <c r="AN282" t="s">
        <v>343</v>
      </c>
    </row>
    <row r="283" spans="1:40" x14ac:dyDescent="0.2">
      <c r="A283" t="s">
        <v>176</v>
      </c>
      <c r="B283" s="1" t="str">
        <f>VLOOKUP(Table1[[#This Row],[Organization]],Table3[],2)</f>
        <v>World Health Organization</v>
      </c>
      <c r="C283" t="s">
        <v>26</v>
      </c>
      <c r="E283" s="1" t="e">
        <f>VLOOKUP(Table1[[#This Row],[Implementing_Partner]],Table2[],3)</f>
        <v>#N/A</v>
      </c>
      <c r="G283" t="s">
        <v>396</v>
      </c>
      <c r="H283" t="s">
        <v>343</v>
      </c>
      <c r="I283" t="s">
        <v>186</v>
      </c>
      <c r="J283" t="s">
        <v>186</v>
      </c>
      <c r="K283" t="s">
        <v>407</v>
      </c>
      <c r="L283" t="s">
        <v>409</v>
      </c>
      <c r="N283" t="s">
        <v>84</v>
      </c>
      <c r="O283">
        <v>1</v>
      </c>
      <c r="P283" t="s">
        <v>190</v>
      </c>
      <c r="Q283" t="s">
        <v>29</v>
      </c>
      <c r="AF283" t="s">
        <v>598</v>
      </c>
      <c r="AG283" t="s">
        <v>46</v>
      </c>
      <c r="AH283" t="s">
        <v>46</v>
      </c>
      <c r="AI283" t="s">
        <v>235</v>
      </c>
      <c r="AJ283" t="s">
        <v>236</v>
      </c>
      <c r="AK283" t="s">
        <v>263</v>
      </c>
      <c r="AM283" t="s">
        <v>352</v>
      </c>
      <c r="AN283" t="s">
        <v>343</v>
      </c>
    </row>
    <row r="284" spans="1:40" x14ac:dyDescent="0.2">
      <c r="A284" t="s">
        <v>95</v>
      </c>
      <c r="B284" s="1" t="str">
        <f>VLOOKUP(Table1[[#This Row],[Organization]],Table3[],2)</f>
        <v>United Nations High Commissioner for Refugees</v>
      </c>
      <c r="C284" t="s">
        <v>26</v>
      </c>
      <c r="D284" t="s">
        <v>174</v>
      </c>
      <c r="E284" s="1" t="str">
        <f>VLOOKUP(Table1[[#This Row],[Implementing_Partner]],Table2[],3)</f>
        <v>Première Urgence Internationale</v>
      </c>
      <c r="F284" t="s">
        <v>102</v>
      </c>
      <c r="G284" t="s">
        <v>145</v>
      </c>
      <c r="H284" t="s">
        <v>343</v>
      </c>
      <c r="I284" t="s">
        <v>186</v>
      </c>
      <c r="J284" t="s">
        <v>186</v>
      </c>
      <c r="K284" t="s">
        <v>187</v>
      </c>
      <c r="L284" t="s">
        <v>410</v>
      </c>
      <c r="N284" t="s">
        <v>189</v>
      </c>
      <c r="O284">
        <v>104</v>
      </c>
      <c r="P284" t="s">
        <v>190</v>
      </c>
      <c r="Q284" t="s">
        <v>29</v>
      </c>
      <c r="Y284">
        <v>104</v>
      </c>
      <c r="Z284">
        <v>104</v>
      </c>
      <c r="AA284">
        <v>0</v>
      </c>
      <c r="AF284" t="s">
        <v>598</v>
      </c>
      <c r="AG284" t="s">
        <v>46</v>
      </c>
      <c r="AH284" t="s">
        <v>46</v>
      </c>
      <c r="AI284" t="s">
        <v>227</v>
      </c>
      <c r="AM284" t="s">
        <v>352</v>
      </c>
      <c r="AN284" t="s">
        <v>343</v>
      </c>
    </row>
    <row r="285" spans="1:40" x14ac:dyDescent="0.2">
      <c r="A285" t="s">
        <v>176</v>
      </c>
      <c r="B285" s="1" t="str">
        <f>VLOOKUP(Table1[[#This Row],[Organization]],Table3[],2)</f>
        <v>World Health Organization</v>
      </c>
      <c r="C285" t="s">
        <v>26</v>
      </c>
      <c r="E285" s="1" t="e">
        <f>VLOOKUP(Table1[[#This Row],[Implementing_Partner]],Table2[],3)</f>
        <v>#N/A</v>
      </c>
      <c r="G285" t="s">
        <v>396</v>
      </c>
      <c r="H285" t="s">
        <v>343</v>
      </c>
      <c r="I285" t="s">
        <v>186</v>
      </c>
      <c r="J285" t="s">
        <v>186</v>
      </c>
      <c r="K285" t="s">
        <v>187</v>
      </c>
      <c r="L285" t="s">
        <v>410</v>
      </c>
      <c r="N285" t="s">
        <v>189</v>
      </c>
      <c r="O285">
        <v>399</v>
      </c>
      <c r="P285" t="s">
        <v>190</v>
      </c>
      <c r="Q285" t="s">
        <v>29</v>
      </c>
      <c r="Y285">
        <v>399</v>
      </c>
      <c r="AF285" t="s">
        <v>598</v>
      </c>
      <c r="AG285" t="s">
        <v>46</v>
      </c>
      <c r="AH285" t="s">
        <v>46</v>
      </c>
      <c r="AI285" t="s">
        <v>237</v>
      </c>
      <c r="AK285" t="s">
        <v>263</v>
      </c>
      <c r="AM285" t="s">
        <v>352</v>
      </c>
      <c r="AN285" t="s">
        <v>343</v>
      </c>
    </row>
    <row r="286" spans="1:40" x14ac:dyDescent="0.2">
      <c r="A286" t="s">
        <v>94</v>
      </c>
      <c r="B286" s="1" t="str">
        <f>VLOOKUP(Table1[[#This Row],[Organization]],Table3[],2)</f>
        <v>United Nations Children's Fund</v>
      </c>
      <c r="C286" t="s">
        <v>26</v>
      </c>
      <c r="D286" t="s">
        <v>146</v>
      </c>
      <c r="E286" s="1" t="str">
        <f>VLOOKUP(Table1[[#This Row],[Implementing_Partner]],Table2[],3)</f>
        <v>LRC</v>
      </c>
      <c r="F286" t="s">
        <v>100</v>
      </c>
      <c r="H286" t="s">
        <v>343</v>
      </c>
      <c r="I286" t="s">
        <v>289</v>
      </c>
      <c r="J286" t="s">
        <v>289</v>
      </c>
      <c r="K286" t="s">
        <v>484</v>
      </c>
      <c r="L286" t="s">
        <v>489</v>
      </c>
      <c r="Q286" t="s">
        <v>118</v>
      </c>
      <c r="T286">
        <v>250</v>
      </c>
      <c r="Y286">
        <v>250</v>
      </c>
      <c r="Z286">
        <v>0</v>
      </c>
      <c r="AA286">
        <v>0</v>
      </c>
      <c r="AB286">
        <v>0</v>
      </c>
      <c r="AC286">
        <v>0</v>
      </c>
      <c r="AF286" t="s">
        <v>598</v>
      </c>
      <c r="AG286" t="s">
        <v>46</v>
      </c>
      <c r="AH286" t="s">
        <v>46</v>
      </c>
      <c r="AM286" t="s">
        <v>352</v>
      </c>
      <c r="AN286" t="s">
        <v>344</v>
      </c>
    </row>
    <row r="287" spans="1:40" x14ac:dyDescent="0.2">
      <c r="A287" t="s">
        <v>174</v>
      </c>
      <c r="B287" s="1" t="str">
        <f>VLOOKUP(Table1[[#This Row],[Organization]],Table3[],2)</f>
        <v>Première Urgence Internationale</v>
      </c>
      <c r="C287" t="s">
        <v>102</v>
      </c>
      <c r="D287" t="s">
        <v>174</v>
      </c>
      <c r="E287" s="1" t="str">
        <f>VLOOKUP(Table1[[#This Row],[Implementing_Partner]],Table2[],3)</f>
        <v>Première Urgence Internationale</v>
      </c>
      <c r="F287" t="s">
        <v>102</v>
      </c>
      <c r="H287" t="s">
        <v>343</v>
      </c>
      <c r="I287" t="s">
        <v>289</v>
      </c>
      <c r="J287" t="s">
        <v>290</v>
      </c>
      <c r="K287" t="s">
        <v>484</v>
      </c>
      <c r="L287" t="s">
        <v>489</v>
      </c>
      <c r="M287" t="s">
        <v>293</v>
      </c>
      <c r="N287" t="s">
        <v>296</v>
      </c>
      <c r="O287">
        <v>54</v>
      </c>
      <c r="P287" t="s">
        <v>491</v>
      </c>
      <c r="Q287" t="s">
        <v>29</v>
      </c>
      <c r="W287">
        <v>54</v>
      </c>
      <c r="Y287">
        <v>54</v>
      </c>
      <c r="Z287">
        <v>54</v>
      </c>
      <c r="AA287">
        <v>0</v>
      </c>
      <c r="AB287">
        <v>0</v>
      </c>
      <c r="AC287">
        <v>0</v>
      </c>
      <c r="AD287">
        <v>54</v>
      </c>
      <c r="AE287">
        <v>0</v>
      </c>
      <c r="AF287" t="s">
        <v>598</v>
      </c>
      <c r="AG287" t="s">
        <v>46</v>
      </c>
      <c r="AH287" t="s">
        <v>46</v>
      </c>
      <c r="AJ287" t="s">
        <v>505</v>
      </c>
      <c r="AK287" t="s">
        <v>151</v>
      </c>
      <c r="AM287" t="s">
        <v>352</v>
      </c>
      <c r="AN287" t="s">
        <v>343</v>
      </c>
    </row>
    <row r="288" spans="1:40" x14ac:dyDescent="0.2">
      <c r="A288" t="s">
        <v>174</v>
      </c>
      <c r="B288" s="1" t="str">
        <f>VLOOKUP(Table1[[#This Row],[Organization]],Table3[],2)</f>
        <v>Première Urgence Internationale</v>
      </c>
      <c r="C288" t="s">
        <v>102</v>
      </c>
      <c r="D288" t="s">
        <v>174</v>
      </c>
      <c r="E288" s="1" t="str">
        <f>VLOOKUP(Table1[[#This Row],[Implementing_Partner]],Table2[],3)</f>
        <v>Première Urgence Internationale</v>
      </c>
      <c r="F288" t="s">
        <v>102</v>
      </c>
      <c r="H288" t="s">
        <v>343</v>
      </c>
      <c r="I288" t="s">
        <v>289</v>
      </c>
      <c r="J288" t="s">
        <v>290</v>
      </c>
      <c r="K288" t="s">
        <v>484</v>
      </c>
      <c r="L288" t="s">
        <v>489</v>
      </c>
      <c r="M288" t="s">
        <v>293</v>
      </c>
      <c r="N288" t="s">
        <v>296</v>
      </c>
      <c r="O288">
        <v>22</v>
      </c>
      <c r="P288" t="s">
        <v>491</v>
      </c>
      <c r="Q288" t="s">
        <v>29</v>
      </c>
      <c r="W288">
        <v>22</v>
      </c>
      <c r="Y288">
        <v>22</v>
      </c>
      <c r="Z288">
        <v>22</v>
      </c>
      <c r="AA288">
        <v>0</v>
      </c>
      <c r="AB288">
        <v>0</v>
      </c>
      <c r="AC288">
        <v>0</v>
      </c>
      <c r="AD288">
        <v>22</v>
      </c>
      <c r="AE288">
        <v>0</v>
      </c>
      <c r="AF288" t="s">
        <v>598</v>
      </c>
      <c r="AG288" t="s">
        <v>46</v>
      </c>
      <c r="AH288" t="s">
        <v>46</v>
      </c>
      <c r="AJ288" t="s">
        <v>505</v>
      </c>
      <c r="AK288" t="s">
        <v>151</v>
      </c>
      <c r="AM288" t="s">
        <v>352</v>
      </c>
      <c r="AN288" t="s">
        <v>343</v>
      </c>
    </row>
    <row r="289" spans="1:40" x14ac:dyDescent="0.2">
      <c r="A289" t="s">
        <v>95</v>
      </c>
      <c r="B289" s="1" t="str">
        <f>VLOOKUP(Table1[[#This Row],[Organization]],Table3[],2)</f>
        <v>United Nations High Commissioner for Refugees</v>
      </c>
      <c r="C289" t="s">
        <v>26</v>
      </c>
      <c r="D289" t="s">
        <v>273</v>
      </c>
      <c r="E289" s="1" t="str">
        <f>VLOOKUP(Table1[[#This Row],[Implementing_Partner]],Table2[],3)</f>
        <v>LibAid</v>
      </c>
      <c r="F289" t="s">
        <v>27</v>
      </c>
      <c r="H289" t="s">
        <v>343</v>
      </c>
      <c r="I289" t="s">
        <v>276</v>
      </c>
      <c r="J289" t="s">
        <v>276</v>
      </c>
      <c r="K289" t="s">
        <v>277</v>
      </c>
      <c r="L289" t="s">
        <v>278</v>
      </c>
      <c r="N289" t="s">
        <v>28</v>
      </c>
      <c r="O289">
        <v>643</v>
      </c>
      <c r="P289" t="s">
        <v>73</v>
      </c>
      <c r="T289">
        <v>298</v>
      </c>
      <c r="U289">
        <v>252</v>
      </c>
      <c r="V289">
        <v>93</v>
      </c>
      <c r="W289">
        <v>0</v>
      </c>
      <c r="X289">
        <v>0</v>
      </c>
      <c r="Y289">
        <v>643</v>
      </c>
      <c r="Z289">
        <v>322</v>
      </c>
      <c r="AA289">
        <v>321</v>
      </c>
      <c r="AB289">
        <v>0</v>
      </c>
      <c r="AC289">
        <v>0</v>
      </c>
      <c r="AD289">
        <v>322</v>
      </c>
      <c r="AE289">
        <v>321</v>
      </c>
      <c r="AF289" t="s">
        <v>598</v>
      </c>
      <c r="AG289" t="s">
        <v>46</v>
      </c>
      <c r="AH289" t="s">
        <v>46</v>
      </c>
      <c r="AJ289" t="s">
        <v>79</v>
      </c>
      <c r="AM289" t="s">
        <v>352</v>
      </c>
      <c r="AN289" t="s">
        <v>344</v>
      </c>
    </row>
    <row r="290" spans="1:40" x14ac:dyDescent="0.2">
      <c r="A290" t="s">
        <v>137</v>
      </c>
      <c r="B290" s="1" t="str">
        <f>VLOOKUP(Table1[[#This Row],[Organization]],Table3[],2)</f>
        <v>International Organization for Migration</v>
      </c>
      <c r="C290" t="s">
        <v>26</v>
      </c>
      <c r="E290" s="1" t="e">
        <f>VLOOKUP(Table1[[#This Row],[Implementing_Partner]],Table2[],3)</f>
        <v>#N/A</v>
      </c>
      <c r="H290" t="s">
        <v>343</v>
      </c>
      <c r="I290" t="s">
        <v>276</v>
      </c>
      <c r="J290" t="s">
        <v>276</v>
      </c>
      <c r="K290" t="s">
        <v>277</v>
      </c>
      <c r="L290" t="s">
        <v>278</v>
      </c>
      <c r="N290" t="s">
        <v>28</v>
      </c>
      <c r="O290">
        <v>1650</v>
      </c>
      <c r="P290" t="s">
        <v>528</v>
      </c>
      <c r="T290">
        <v>765</v>
      </c>
      <c r="U290">
        <v>648</v>
      </c>
      <c r="V290">
        <v>238</v>
      </c>
      <c r="W290">
        <v>0</v>
      </c>
      <c r="X290">
        <v>0</v>
      </c>
      <c r="Y290">
        <v>1650</v>
      </c>
      <c r="Z290">
        <v>880</v>
      </c>
      <c r="AA290">
        <v>770</v>
      </c>
      <c r="AB290">
        <v>378</v>
      </c>
      <c r="AC290">
        <v>303</v>
      </c>
      <c r="AD290">
        <v>502</v>
      </c>
      <c r="AE290">
        <v>467</v>
      </c>
      <c r="AF290" t="s">
        <v>598</v>
      </c>
      <c r="AG290" t="s">
        <v>46</v>
      </c>
      <c r="AH290" t="s">
        <v>46</v>
      </c>
      <c r="AJ290" t="s">
        <v>79</v>
      </c>
      <c r="AM290" t="s">
        <v>352</v>
      </c>
      <c r="AN290" t="s">
        <v>344</v>
      </c>
    </row>
    <row r="291" spans="1:40" x14ac:dyDescent="0.2">
      <c r="A291" t="s">
        <v>95</v>
      </c>
      <c r="B291" s="1" t="str">
        <f>VLOOKUP(Table1[[#This Row],[Organization]],Table3[],2)</f>
        <v>United Nations High Commissioner for Refugees</v>
      </c>
      <c r="C291" t="s">
        <v>26</v>
      </c>
      <c r="D291" t="s">
        <v>174</v>
      </c>
      <c r="E291" s="1" t="str">
        <f>VLOOKUP(Table1[[#This Row],[Implementing_Partner]],Table2[],3)</f>
        <v>Première Urgence Internationale</v>
      </c>
      <c r="F291" t="s">
        <v>25</v>
      </c>
      <c r="H291" t="s">
        <v>343</v>
      </c>
      <c r="I291" t="s">
        <v>276</v>
      </c>
      <c r="J291" t="s">
        <v>276</v>
      </c>
      <c r="K291" t="s">
        <v>277</v>
      </c>
      <c r="L291" t="s">
        <v>278</v>
      </c>
      <c r="N291" t="s">
        <v>28</v>
      </c>
      <c r="O291">
        <v>64</v>
      </c>
      <c r="P291" t="s">
        <v>70</v>
      </c>
      <c r="T291">
        <v>0</v>
      </c>
      <c r="U291">
        <v>0</v>
      </c>
      <c r="V291">
        <v>0</v>
      </c>
      <c r="W291">
        <v>40</v>
      </c>
      <c r="X291">
        <v>24</v>
      </c>
      <c r="Y291">
        <v>64</v>
      </c>
      <c r="Z291">
        <v>32</v>
      </c>
      <c r="AA291">
        <v>32</v>
      </c>
      <c r="AB291">
        <v>0</v>
      </c>
      <c r="AC291">
        <v>0</v>
      </c>
      <c r="AD291">
        <v>32</v>
      </c>
      <c r="AE291">
        <v>32</v>
      </c>
      <c r="AF291" t="s">
        <v>598</v>
      </c>
      <c r="AG291" t="s">
        <v>46</v>
      </c>
      <c r="AH291" t="s">
        <v>46</v>
      </c>
      <c r="AJ291" t="s">
        <v>79</v>
      </c>
      <c r="AM291" t="s">
        <v>352</v>
      </c>
      <c r="AN291" t="s">
        <v>344</v>
      </c>
    </row>
    <row r="292" spans="1:40" x14ac:dyDescent="0.2">
      <c r="A292" t="s">
        <v>95</v>
      </c>
      <c r="B292" s="1" t="str">
        <f>VLOOKUP(Table1[[#This Row],[Organization]],Table3[],2)</f>
        <v>United Nations High Commissioner for Refugees</v>
      </c>
      <c r="C292" t="s">
        <v>26</v>
      </c>
      <c r="D292" t="s">
        <v>174</v>
      </c>
      <c r="E292" s="1" t="str">
        <f>VLOOKUP(Table1[[#This Row],[Implementing_Partner]],Table2[],3)</f>
        <v>Première Urgence Internationale</v>
      </c>
      <c r="F292" t="s">
        <v>25</v>
      </c>
      <c r="H292" t="s">
        <v>343</v>
      </c>
      <c r="I292" t="s">
        <v>276</v>
      </c>
      <c r="J292" t="s">
        <v>276</v>
      </c>
      <c r="K292" t="s">
        <v>277</v>
      </c>
      <c r="L292" t="s">
        <v>278</v>
      </c>
      <c r="N292" t="s">
        <v>28</v>
      </c>
      <c r="O292">
        <v>22</v>
      </c>
      <c r="P292" t="s">
        <v>70</v>
      </c>
      <c r="T292">
        <v>0</v>
      </c>
      <c r="U292">
        <v>0</v>
      </c>
      <c r="V292">
        <v>0</v>
      </c>
      <c r="W292">
        <v>14</v>
      </c>
      <c r="X292">
        <v>8</v>
      </c>
      <c r="Y292">
        <v>22</v>
      </c>
      <c r="Z292">
        <v>11</v>
      </c>
      <c r="AA292">
        <v>11</v>
      </c>
      <c r="AB292">
        <v>0</v>
      </c>
      <c r="AC292">
        <v>0</v>
      </c>
      <c r="AD292">
        <v>11</v>
      </c>
      <c r="AE292">
        <v>11</v>
      </c>
      <c r="AF292" t="s">
        <v>598</v>
      </c>
      <c r="AG292" t="s">
        <v>46</v>
      </c>
      <c r="AH292" t="s">
        <v>46</v>
      </c>
      <c r="AJ292" t="s">
        <v>79</v>
      </c>
      <c r="AM292" t="s">
        <v>352</v>
      </c>
      <c r="AN292" t="s">
        <v>344</v>
      </c>
    </row>
    <row r="293" spans="1:40" x14ac:dyDescent="0.2">
      <c r="A293" t="s">
        <v>107</v>
      </c>
      <c r="B293" s="1" t="str">
        <f>VLOOKUP(Table1[[#This Row],[Organization]],Table3[],2)</f>
        <v>World Food Programme</v>
      </c>
      <c r="C293" t="s">
        <v>26</v>
      </c>
      <c r="D293" t="s">
        <v>143</v>
      </c>
      <c r="E293" s="1" t="str">
        <f>VLOOKUP(Table1[[#This Row],[Implementing_Partner]],Table2[],3)</f>
        <v>Shaik Tahir Azzawi Charity Organization</v>
      </c>
      <c r="F293" t="s">
        <v>100</v>
      </c>
      <c r="H293" t="s">
        <v>355</v>
      </c>
      <c r="I293" t="s">
        <v>147</v>
      </c>
      <c r="J293" t="s">
        <v>147</v>
      </c>
      <c r="K293" t="s">
        <v>148</v>
      </c>
      <c r="L293" t="s">
        <v>357</v>
      </c>
      <c r="P293" t="s">
        <v>359</v>
      </c>
      <c r="Q293" t="s">
        <v>29</v>
      </c>
      <c r="S293">
        <v>218</v>
      </c>
      <c r="U293">
        <v>1090</v>
      </c>
      <c r="Y293">
        <v>1090</v>
      </c>
      <c r="Z293">
        <v>519</v>
      </c>
      <c r="AA293">
        <v>571</v>
      </c>
      <c r="AB293">
        <v>170</v>
      </c>
      <c r="AC293">
        <v>168</v>
      </c>
      <c r="AD293">
        <v>349</v>
      </c>
      <c r="AE293">
        <v>403</v>
      </c>
      <c r="AF293" t="s">
        <v>600</v>
      </c>
      <c r="AG293" t="s">
        <v>125</v>
      </c>
      <c r="AH293" t="s">
        <v>125</v>
      </c>
      <c r="AK293" t="s">
        <v>152</v>
      </c>
      <c r="AM293" t="s">
        <v>352</v>
      </c>
      <c r="AN293" t="s">
        <v>344</v>
      </c>
    </row>
    <row r="294" spans="1:40" x14ac:dyDescent="0.2">
      <c r="A294" t="s">
        <v>176</v>
      </c>
      <c r="B294" s="1" t="str">
        <f>VLOOKUP(Table1[[#This Row],[Organization]],Table3[],2)</f>
        <v>World Health Organization</v>
      </c>
      <c r="C294" t="s">
        <v>26</v>
      </c>
      <c r="E294" s="1" t="e">
        <f>VLOOKUP(Table1[[#This Row],[Implementing_Partner]],Table2[],3)</f>
        <v>#N/A</v>
      </c>
      <c r="G294" t="s">
        <v>111</v>
      </c>
      <c r="H294" t="s">
        <v>343</v>
      </c>
      <c r="I294" t="s">
        <v>186</v>
      </c>
      <c r="J294" t="s">
        <v>186</v>
      </c>
      <c r="K294" t="s">
        <v>187</v>
      </c>
      <c r="L294" t="s">
        <v>410</v>
      </c>
      <c r="N294" t="s">
        <v>189</v>
      </c>
      <c r="O294">
        <v>2034</v>
      </c>
      <c r="P294" t="s">
        <v>190</v>
      </c>
      <c r="Q294" t="s">
        <v>29</v>
      </c>
      <c r="Y294">
        <v>2034</v>
      </c>
      <c r="AF294" t="s">
        <v>600</v>
      </c>
      <c r="AG294" t="s">
        <v>125</v>
      </c>
      <c r="AH294" t="s">
        <v>125</v>
      </c>
      <c r="AI294" t="s">
        <v>243</v>
      </c>
      <c r="AK294" t="s">
        <v>263</v>
      </c>
      <c r="AM294" t="s">
        <v>352</v>
      </c>
      <c r="AN294" t="s">
        <v>343</v>
      </c>
    </row>
    <row r="295" spans="1:40" x14ac:dyDescent="0.2">
      <c r="A295" t="s">
        <v>176</v>
      </c>
      <c r="B295" s="1" t="str">
        <f>VLOOKUP(Table1[[#This Row],[Organization]],Table3[],2)</f>
        <v>World Health Organization</v>
      </c>
      <c r="C295" t="s">
        <v>26</v>
      </c>
      <c r="E295" s="1" t="e">
        <f>VLOOKUP(Table1[[#This Row],[Implementing_Partner]],Table2[],3)</f>
        <v>#N/A</v>
      </c>
      <c r="G295" t="s">
        <v>111</v>
      </c>
      <c r="H295" t="s">
        <v>343</v>
      </c>
      <c r="I295" t="s">
        <v>186</v>
      </c>
      <c r="J295" t="s">
        <v>186</v>
      </c>
      <c r="K295" t="s">
        <v>407</v>
      </c>
      <c r="L295" t="s">
        <v>409</v>
      </c>
      <c r="N295" t="s">
        <v>84</v>
      </c>
      <c r="O295">
        <v>1</v>
      </c>
      <c r="P295" t="s">
        <v>190</v>
      </c>
      <c r="Q295" t="s">
        <v>29</v>
      </c>
      <c r="AF295" t="s">
        <v>600</v>
      </c>
      <c r="AG295" t="s">
        <v>125</v>
      </c>
      <c r="AH295" t="s">
        <v>125</v>
      </c>
      <c r="AI295" t="s">
        <v>243</v>
      </c>
      <c r="AJ295" t="s">
        <v>244</v>
      </c>
      <c r="AK295" t="s">
        <v>263</v>
      </c>
      <c r="AM295" t="s">
        <v>352</v>
      </c>
      <c r="AN295" t="s">
        <v>343</v>
      </c>
    </row>
    <row r="296" spans="1:40" x14ac:dyDescent="0.2">
      <c r="A296" t="s">
        <v>176</v>
      </c>
      <c r="B296" s="1" t="str">
        <f>VLOOKUP(Table1[[#This Row],[Organization]],Table3[],2)</f>
        <v>World Health Organization</v>
      </c>
      <c r="C296" t="s">
        <v>26</v>
      </c>
      <c r="E296" s="1" t="e">
        <f>VLOOKUP(Table1[[#This Row],[Implementing_Partner]],Table2[],3)</f>
        <v>#N/A</v>
      </c>
      <c r="G296" t="s">
        <v>111</v>
      </c>
      <c r="H296" t="s">
        <v>343</v>
      </c>
      <c r="I296" t="s">
        <v>186</v>
      </c>
      <c r="J296" t="s">
        <v>186</v>
      </c>
      <c r="K296" t="s">
        <v>407</v>
      </c>
      <c r="L296" t="s">
        <v>409</v>
      </c>
      <c r="N296" t="s">
        <v>84</v>
      </c>
      <c r="O296">
        <v>1</v>
      </c>
      <c r="AF296" t="s">
        <v>600</v>
      </c>
      <c r="AG296" t="s">
        <v>125</v>
      </c>
      <c r="AH296" t="s">
        <v>125</v>
      </c>
      <c r="AI296" t="s">
        <v>243</v>
      </c>
      <c r="AJ296" t="s">
        <v>475</v>
      </c>
      <c r="AK296" t="s">
        <v>258</v>
      </c>
      <c r="AM296" t="s">
        <v>352</v>
      </c>
      <c r="AN296" t="s">
        <v>343</v>
      </c>
    </row>
    <row r="297" spans="1:40" x14ac:dyDescent="0.2">
      <c r="A297" t="s">
        <v>73</v>
      </c>
      <c r="B297" s="1" t="str">
        <f>VLOOKUP(Table1[[#This Row],[Organization]],Table3[],2)</f>
        <v>Other</v>
      </c>
      <c r="C297" t="s">
        <v>25</v>
      </c>
      <c r="D297" t="s">
        <v>73</v>
      </c>
      <c r="E297" s="1" t="str">
        <f>VLOOKUP(Table1[[#This Row],[Implementing_Partner]],Table2[],3)</f>
        <v>Norwegian Refugee Council</v>
      </c>
      <c r="F297" t="s">
        <v>25</v>
      </c>
      <c r="G297" t="s">
        <v>73</v>
      </c>
      <c r="H297" t="s">
        <v>344</v>
      </c>
      <c r="I297" t="s">
        <v>533</v>
      </c>
      <c r="J297" t="s">
        <v>534</v>
      </c>
      <c r="K297" t="s">
        <v>535</v>
      </c>
      <c r="L297" t="s">
        <v>537</v>
      </c>
      <c r="M297" t="s">
        <v>554</v>
      </c>
      <c r="N297" t="s">
        <v>28</v>
      </c>
      <c r="O297">
        <v>2604</v>
      </c>
      <c r="S297">
        <v>434</v>
      </c>
      <c r="T297">
        <v>2604</v>
      </c>
      <c r="U297">
        <v>0</v>
      </c>
      <c r="V297">
        <v>0</v>
      </c>
      <c r="W297">
        <v>0</v>
      </c>
      <c r="X297">
        <v>0</v>
      </c>
      <c r="Y297">
        <v>2604</v>
      </c>
      <c r="Z297">
        <v>1304</v>
      </c>
      <c r="AA297">
        <v>1300</v>
      </c>
      <c r="AB297">
        <v>500</v>
      </c>
      <c r="AC297">
        <v>500</v>
      </c>
      <c r="AD297">
        <v>804</v>
      </c>
      <c r="AE297">
        <v>800</v>
      </c>
      <c r="AF297" t="s">
        <v>600</v>
      </c>
      <c r="AG297" t="s">
        <v>125</v>
      </c>
      <c r="AH297" t="s">
        <v>125</v>
      </c>
      <c r="AJ297" t="s">
        <v>562</v>
      </c>
      <c r="AM297" t="s">
        <v>352</v>
      </c>
      <c r="AN297" t="s">
        <v>344</v>
      </c>
    </row>
    <row r="298" spans="1:40" x14ac:dyDescent="0.2">
      <c r="A298" t="s">
        <v>94</v>
      </c>
      <c r="B298" s="1" t="str">
        <f>VLOOKUP(Table1[[#This Row],[Organization]],Table3[],2)</f>
        <v>United Nations Children's Fund</v>
      </c>
      <c r="C298" t="s">
        <v>26</v>
      </c>
      <c r="D298" t="s">
        <v>94</v>
      </c>
      <c r="E298" s="1" t="str">
        <f>VLOOKUP(Table1[[#This Row],[Implementing_Partner]],Table2[],3)</f>
        <v>United Nations Children's Fund</v>
      </c>
      <c r="F298" t="s">
        <v>106</v>
      </c>
      <c r="H298" t="s">
        <v>343</v>
      </c>
      <c r="I298" t="s">
        <v>113</v>
      </c>
      <c r="J298" t="s">
        <v>113</v>
      </c>
      <c r="K298" t="s">
        <v>346</v>
      </c>
      <c r="L298" t="s">
        <v>349</v>
      </c>
      <c r="Q298" t="s">
        <v>120</v>
      </c>
      <c r="S298">
        <v>0</v>
      </c>
      <c r="U298">
        <v>700</v>
      </c>
      <c r="Z298">
        <v>343</v>
      </c>
      <c r="AA298">
        <v>357</v>
      </c>
      <c r="AB298">
        <v>343</v>
      </c>
      <c r="AC298">
        <v>357</v>
      </c>
      <c r="AD298">
        <v>0</v>
      </c>
      <c r="AE298">
        <v>0</v>
      </c>
      <c r="AF298" t="s">
        <v>599</v>
      </c>
      <c r="AG298" t="s">
        <v>43</v>
      </c>
      <c r="AH298" t="s">
        <v>351</v>
      </c>
      <c r="AM298" t="s">
        <v>352</v>
      </c>
      <c r="AN298" t="s">
        <v>344</v>
      </c>
    </row>
    <row r="299" spans="1:40" x14ac:dyDescent="0.2">
      <c r="A299" t="s">
        <v>94</v>
      </c>
      <c r="B299" s="1" t="str">
        <f>VLOOKUP(Table1[[#This Row],[Organization]],Table3[],2)</f>
        <v>United Nations Children's Fund</v>
      </c>
      <c r="C299" t="s">
        <v>26</v>
      </c>
      <c r="D299" t="s">
        <v>94</v>
      </c>
      <c r="E299" s="1" t="str">
        <f>VLOOKUP(Table1[[#This Row],[Implementing_Partner]],Table2[],3)</f>
        <v>United Nations Children's Fund</v>
      </c>
      <c r="F299" t="s">
        <v>106</v>
      </c>
      <c r="H299" t="s">
        <v>343</v>
      </c>
      <c r="I299" t="s">
        <v>113</v>
      </c>
      <c r="J299" t="s">
        <v>113</v>
      </c>
      <c r="K299" t="s">
        <v>346</v>
      </c>
      <c r="L299" t="s">
        <v>349</v>
      </c>
      <c r="Q299" t="s">
        <v>120</v>
      </c>
      <c r="S299">
        <v>0</v>
      </c>
      <c r="U299">
        <v>470</v>
      </c>
      <c r="Z299">
        <v>230</v>
      </c>
      <c r="AA299">
        <v>240</v>
      </c>
      <c r="AB299">
        <v>230</v>
      </c>
      <c r="AC299">
        <v>240</v>
      </c>
      <c r="AD299">
        <v>0</v>
      </c>
      <c r="AE299">
        <v>0</v>
      </c>
      <c r="AF299" t="s">
        <v>599</v>
      </c>
      <c r="AG299" t="s">
        <v>43</v>
      </c>
      <c r="AH299" t="s">
        <v>43</v>
      </c>
      <c r="AM299" t="s">
        <v>352</v>
      </c>
      <c r="AN299" t="s">
        <v>344</v>
      </c>
    </row>
    <row r="300" spans="1:40" x14ac:dyDescent="0.2">
      <c r="A300" t="s">
        <v>107</v>
      </c>
      <c r="B300" s="1" t="str">
        <f>VLOOKUP(Table1[[#This Row],[Organization]],Table3[],2)</f>
        <v>World Food Programme</v>
      </c>
      <c r="C300" t="s">
        <v>26</v>
      </c>
      <c r="D300" t="s">
        <v>140</v>
      </c>
      <c r="E300" s="1" t="str">
        <f>VLOOKUP(Table1[[#This Row],[Implementing_Partner]],Table2[],3)</f>
        <v>AKS</v>
      </c>
      <c r="F300" t="s">
        <v>100</v>
      </c>
      <c r="H300" t="s">
        <v>343</v>
      </c>
      <c r="I300" t="s">
        <v>147</v>
      </c>
      <c r="J300" t="s">
        <v>147</v>
      </c>
      <c r="K300" t="s">
        <v>148</v>
      </c>
      <c r="L300" t="s">
        <v>357</v>
      </c>
      <c r="P300" t="s">
        <v>359</v>
      </c>
      <c r="Q300" t="s">
        <v>29</v>
      </c>
      <c r="S300">
        <v>228</v>
      </c>
      <c r="T300">
        <v>1140</v>
      </c>
      <c r="Y300">
        <v>1140</v>
      </c>
      <c r="Z300">
        <v>547</v>
      </c>
      <c r="AA300">
        <v>593</v>
      </c>
      <c r="AB300">
        <v>263</v>
      </c>
      <c r="AC300">
        <v>255</v>
      </c>
      <c r="AD300">
        <v>284</v>
      </c>
      <c r="AE300">
        <v>337</v>
      </c>
      <c r="AF300" t="s">
        <v>599</v>
      </c>
      <c r="AG300" t="s">
        <v>43</v>
      </c>
      <c r="AH300" t="s">
        <v>156</v>
      </c>
      <c r="AK300" t="s">
        <v>152</v>
      </c>
      <c r="AM300" t="s">
        <v>352</v>
      </c>
      <c r="AN300" t="s">
        <v>344</v>
      </c>
    </row>
    <row r="301" spans="1:40" x14ac:dyDescent="0.2">
      <c r="A301" t="s">
        <v>107</v>
      </c>
      <c r="B301" s="1" t="str">
        <f>VLOOKUP(Table1[[#This Row],[Organization]],Table3[],2)</f>
        <v>World Food Programme</v>
      </c>
      <c r="C301" t="s">
        <v>26</v>
      </c>
      <c r="D301" t="s">
        <v>141</v>
      </c>
      <c r="E301" s="1" t="str">
        <f>VLOOKUP(Table1[[#This Row],[Implementing_Partner]],Table2[],3)</f>
        <v>Kafaa</v>
      </c>
      <c r="F301" t="s">
        <v>100</v>
      </c>
      <c r="H301" t="s">
        <v>344</v>
      </c>
      <c r="I301" t="s">
        <v>147</v>
      </c>
      <c r="J301" t="s">
        <v>147</v>
      </c>
      <c r="K301" t="s">
        <v>148</v>
      </c>
      <c r="M301" t="s">
        <v>357</v>
      </c>
      <c r="P301" t="s">
        <v>359</v>
      </c>
      <c r="Q301" t="s">
        <v>29</v>
      </c>
      <c r="S301">
        <v>350</v>
      </c>
      <c r="V301">
        <v>1750</v>
      </c>
      <c r="Y301">
        <v>1750</v>
      </c>
      <c r="Z301">
        <v>842</v>
      </c>
      <c r="AA301">
        <v>908</v>
      </c>
      <c r="AB301">
        <v>405</v>
      </c>
      <c r="AC301">
        <v>391</v>
      </c>
      <c r="AD301">
        <v>437</v>
      </c>
      <c r="AE301">
        <v>517</v>
      </c>
      <c r="AF301" t="s">
        <v>599</v>
      </c>
      <c r="AG301" t="s">
        <v>43</v>
      </c>
      <c r="AH301" t="s">
        <v>43</v>
      </c>
      <c r="AK301" t="s">
        <v>152</v>
      </c>
      <c r="AM301" t="s">
        <v>352</v>
      </c>
      <c r="AN301" t="s">
        <v>344</v>
      </c>
    </row>
    <row r="302" spans="1:40" x14ac:dyDescent="0.2">
      <c r="A302" t="s">
        <v>107</v>
      </c>
      <c r="B302" s="1" t="str">
        <f>VLOOKUP(Table1[[#This Row],[Organization]],Table3[],2)</f>
        <v>World Food Programme</v>
      </c>
      <c r="C302" t="s">
        <v>26</v>
      </c>
      <c r="D302" t="s">
        <v>140</v>
      </c>
      <c r="E302" s="1" t="str">
        <f>VLOOKUP(Table1[[#This Row],[Implementing_Partner]],Table2[],3)</f>
        <v>AKS</v>
      </c>
      <c r="F302" t="s">
        <v>100</v>
      </c>
      <c r="H302" t="s">
        <v>344</v>
      </c>
      <c r="I302" t="s">
        <v>147</v>
      </c>
      <c r="J302" t="s">
        <v>147</v>
      </c>
      <c r="K302" t="s">
        <v>148</v>
      </c>
      <c r="M302" t="s">
        <v>357</v>
      </c>
      <c r="P302" t="s">
        <v>359</v>
      </c>
      <c r="Q302" t="s">
        <v>29</v>
      </c>
      <c r="S302">
        <v>186</v>
      </c>
      <c r="T302">
        <v>930</v>
      </c>
      <c r="Y302">
        <v>930</v>
      </c>
      <c r="Z302">
        <v>446</v>
      </c>
      <c r="AA302">
        <v>484</v>
      </c>
      <c r="AB302">
        <v>215</v>
      </c>
      <c r="AC302">
        <v>208</v>
      </c>
      <c r="AD302">
        <v>232</v>
      </c>
      <c r="AE302">
        <v>275</v>
      </c>
      <c r="AF302" t="s">
        <v>599</v>
      </c>
      <c r="AG302" t="s">
        <v>43</v>
      </c>
      <c r="AH302" t="s">
        <v>156</v>
      </c>
      <c r="AK302" t="s">
        <v>152</v>
      </c>
      <c r="AM302" t="s">
        <v>352</v>
      </c>
      <c r="AN302" t="s">
        <v>344</v>
      </c>
    </row>
    <row r="303" spans="1:40" x14ac:dyDescent="0.2">
      <c r="A303" t="s">
        <v>107</v>
      </c>
      <c r="B303" s="1" t="str">
        <f>VLOOKUP(Table1[[#This Row],[Organization]],Table3[],2)</f>
        <v>World Food Programme</v>
      </c>
      <c r="C303" t="s">
        <v>26</v>
      </c>
      <c r="D303" t="s">
        <v>140</v>
      </c>
      <c r="E303" s="1" t="str">
        <f>VLOOKUP(Table1[[#This Row],[Implementing_Partner]],Table2[],3)</f>
        <v>AKS</v>
      </c>
      <c r="F303" t="s">
        <v>100</v>
      </c>
      <c r="H303" t="s">
        <v>343</v>
      </c>
      <c r="I303" t="s">
        <v>147</v>
      </c>
      <c r="J303" t="s">
        <v>147</v>
      </c>
      <c r="K303" t="s">
        <v>148</v>
      </c>
      <c r="L303" t="s">
        <v>357</v>
      </c>
      <c r="P303" t="s">
        <v>359</v>
      </c>
      <c r="Q303" t="s">
        <v>29</v>
      </c>
      <c r="S303">
        <v>51</v>
      </c>
      <c r="T303">
        <v>255</v>
      </c>
      <c r="Y303">
        <v>255</v>
      </c>
      <c r="Z303">
        <v>122</v>
      </c>
      <c r="AA303">
        <v>133</v>
      </c>
      <c r="AB303">
        <v>59</v>
      </c>
      <c r="AC303">
        <v>57</v>
      </c>
      <c r="AD303">
        <v>63</v>
      </c>
      <c r="AE303">
        <v>75</v>
      </c>
      <c r="AF303" t="s">
        <v>599</v>
      </c>
      <c r="AG303" t="s">
        <v>43</v>
      </c>
      <c r="AH303" t="s">
        <v>44</v>
      </c>
      <c r="AK303" t="s">
        <v>152</v>
      </c>
      <c r="AM303" t="s">
        <v>352</v>
      </c>
      <c r="AN303" t="s">
        <v>344</v>
      </c>
    </row>
    <row r="304" spans="1:40" x14ac:dyDescent="0.2">
      <c r="A304" t="s">
        <v>107</v>
      </c>
      <c r="B304" s="1" t="str">
        <f>VLOOKUP(Table1[[#This Row],[Organization]],Table3[],2)</f>
        <v>World Food Programme</v>
      </c>
      <c r="C304" t="s">
        <v>26</v>
      </c>
      <c r="D304" t="s">
        <v>140</v>
      </c>
      <c r="E304" s="1" t="str">
        <f>VLOOKUP(Table1[[#This Row],[Implementing_Partner]],Table2[],3)</f>
        <v>AKS</v>
      </c>
      <c r="F304" t="s">
        <v>100</v>
      </c>
      <c r="H304" t="s">
        <v>343</v>
      </c>
      <c r="I304" t="s">
        <v>147</v>
      </c>
      <c r="J304" t="s">
        <v>147</v>
      </c>
      <c r="K304" t="s">
        <v>148</v>
      </c>
      <c r="L304" t="s">
        <v>357</v>
      </c>
      <c r="P304" t="s">
        <v>359</v>
      </c>
      <c r="Q304" t="s">
        <v>29</v>
      </c>
      <c r="S304">
        <v>112</v>
      </c>
      <c r="U304">
        <v>560</v>
      </c>
      <c r="Y304">
        <v>560</v>
      </c>
      <c r="Z304">
        <v>269</v>
      </c>
      <c r="AA304">
        <v>291</v>
      </c>
      <c r="AB304">
        <v>129</v>
      </c>
      <c r="AC304">
        <v>125</v>
      </c>
      <c r="AD304">
        <v>139</v>
      </c>
      <c r="AE304">
        <v>166</v>
      </c>
      <c r="AF304" t="s">
        <v>599</v>
      </c>
      <c r="AG304" t="s">
        <v>43</v>
      </c>
      <c r="AH304" t="s">
        <v>156</v>
      </c>
      <c r="AK304" t="s">
        <v>152</v>
      </c>
      <c r="AM304" t="s">
        <v>352</v>
      </c>
      <c r="AN304" t="s">
        <v>344</v>
      </c>
    </row>
    <row r="305" spans="1:40" x14ac:dyDescent="0.2">
      <c r="A305" t="s">
        <v>107</v>
      </c>
      <c r="B305" s="1" t="str">
        <f>VLOOKUP(Table1[[#This Row],[Organization]],Table3[],2)</f>
        <v>World Food Programme</v>
      </c>
      <c r="C305" t="s">
        <v>26</v>
      </c>
      <c r="D305" t="s">
        <v>140</v>
      </c>
      <c r="E305" s="1" t="str">
        <f>VLOOKUP(Table1[[#This Row],[Implementing_Partner]],Table2[],3)</f>
        <v>AKS</v>
      </c>
      <c r="F305" t="s">
        <v>100</v>
      </c>
      <c r="H305" t="s">
        <v>343</v>
      </c>
      <c r="I305" t="s">
        <v>147</v>
      </c>
      <c r="J305" t="s">
        <v>147</v>
      </c>
      <c r="K305" t="s">
        <v>148</v>
      </c>
      <c r="L305" t="s">
        <v>357</v>
      </c>
      <c r="P305" t="s">
        <v>359</v>
      </c>
      <c r="Q305" t="s">
        <v>29</v>
      </c>
      <c r="S305">
        <v>59</v>
      </c>
      <c r="U305">
        <v>295</v>
      </c>
      <c r="Y305">
        <v>295</v>
      </c>
      <c r="Z305">
        <v>142</v>
      </c>
      <c r="AA305">
        <v>153</v>
      </c>
      <c r="AB305">
        <v>68</v>
      </c>
      <c r="AC305">
        <v>66</v>
      </c>
      <c r="AD305">
        <v>73</v>
      </c>
      <c r="AE305">
        <v>87</v>
      </c>
      <c r="AF305" t="s">
        <v>599</v>
      </c>
      <c r="AG305" t="s">
        <v>43</v>
      </c>
      <c r="AH305" t="s">
        <v>44</v>
      </c>
      <c r="AK305" t="s">
        <v>152</v>
      </c>
      <c r="AM305" t="s">
        <v>352</v>
      </c>
      <c r="AN305" t="s">
        <v>344</v>
      </c>
    </row>
    <row r="306" spans="1:40" x14ac:dyDescent="0.2">
      <c r="A306" t="s">
        <v>107</v>
      </c>
      <c r="B306" s="1" t="str">
        <f>VLOOKUP(Table1[[#This Row],[Organization]],Table3[],2)</f>
        <v>World Food Programme</v>
      </c>
      <c r="C306" t="s">
        <v>26</v>
      </c>
      <c r="D306" t="s">
        <v>140</v>
      </c>
      <c r="E306" s="1" t="str">
        <f>VLOOKUP(Table1[[#This Row],[Implementing_Partner]],Table2[],3)</f>
        <v>AKS</v>
      </c>
      <c r="F306" t="s">
        <v>100</v>
      </c>
      <c r="H306" t="s">
        <v>343</v>
      </c>
      <c r="I306" t="s">
        <v>147</v>
      </c>
      <c r="J306" t="s">
        <v>147</v>
      </c>
      <c r="K306" t="s">
        <v>148</v>
      </c>
      <c r="L306" t="s">
        <v>357</v>
      </c>
      <c r="P306" t="s">
        <v>359</v>
      </c>
      <c r="Q306" t="s">
        <v>29</v>
      </c>
      <c r="S306">
        <v>33</v>
      </c>
      <c r="T306">
        <v>165</v>
      </c>
      <c r="Y306">
        <v>165</v>
      </c>
      <c r="Z306">
        <v>79</v>
      </c>
      <c r="AA306">
        <v>86</v>
      </c>
      <c r="AB306">
        <v>38</v>
      </c>
      <c r="AC306">
        <v>37</v>
      </c>
      <c r="AD306">
        <v>41</v>
      </c>
      <c r="AE306">
        <v>49</v>
      </c>
      <c r="AF306" t="s">
        <v>599</v>
      </c>
      <c r="AG306" t="s">
        <v>43</v>
      </c>
      <c r="AH306" t="s">
        <v>156</v>
      </c>
      <c r="AK306" t="s">
        <v>152</v>
      </c>
      <c r="AM306" t="s">
        <v>352</v>
      </c>
      <c r="AN306" t="s">
        <v>344</v>
      </c>
    </row>
    <row r="307" spans="1:40" x14ac:dyDescent="0.2">
      <c r="A307" t="s">
        <v>137</v>
      </c>
      <c r="B307" s="1" t="str">
        <f>VLOOKUP(Table1[[#This Row],[Organization]],Table3[],2)</f>
        <v>International Organization for Migration</v>
      </c>
      <c r="C307" t="s">
        <v>26</v>
      </c>
      <c r="D307" t="s">
        <v>137</v>
      </c>
      <c r="E307" s="1" t="str">
        <f>VLOOKUP(Table1[[#This Row],[Implementing_Partner]],Table2[],3)</f>
        <v>International Organization for Migration</v>
      </c>
      <c r="F307" t="s">
        <v>26</v>
      </c>
      <c r="G307" t="s">
        <v>145</v>
      </c>
      <c r="H307" t="s">
        <v>344</v>
      </c>
      <c r="I307" t="s">
        <v>147</v>
      </c>
      <c r="J307" t="s">
        <v>147</v>
      </c>
      <c r="K307" t="s">
        <v>148</v>
      </c>
      <c r="M307" t="s">
        <v>149</v>
      </c>
      <c r="P307" t="s">
        <v>359</v>
      </c>
      <c r="Q307" t="s">
        <v>118</v>
      </c>
      <c r="S307">
        <v>7</v>
      </c>
      <c r="W307">
        <v>36</v>
      </c>
      <c r="Y307">
        <v>36</v>
      </c>
      <c r="Z307">
        <v>31</v>
      </c>
      <c r="AA307">
        <v>5</v>
      </c>
      <c r="AB307">
        <v>2</v>
      </c>
      <c r="AC307">
        <v>1</v>
      </c>
      <c r="AD307">
        <v>29</v>
      </c>
      <c r="AE307">
        <v>4</v>
      </c>
      <c r="AF307" t="s">
        <v>599</v>
      </c>
      <c r="AG307" t="s">
        <v>43</v>
      </c>
      <c r="AH307" t="s">
        <v>43</v>
      </c>
      <c r="AJ307" t="s">
        <v>385</v>
      </c>
      <c r="AK307" t="s">
        <v>133</v>
      </c>
      <c r="AM307" t="s">
        <v>352</v>
      </c>
      <c r="AN307" t="s">
        <v>343</v>
      </c>
    </row>
    <row r="308" spans="1:40" x14ac:dyDescent="0.2">
      <c r="A308" t="s">
        <v>137</v>
      </c>
      <c r="B308" s="1" t="str">
        <f>VLOOKUP(Table1[[#This Row],[Organization]],Table3[],2)</f>
        <v>International Organization for Migration</v>
      </c>
      <c r="C308" t="s">
        <v>26</v>
      </c>
      <c r="D308" t="s">
        <v>137</v>
      </c>
      <c r="E308" s="1" t="str">
        <f>VLOOKUP(Table1[[#This Row],[Implementing_Partner]],Table2[],3)</f>
        <v>International Organization for Migration</v>
      </c>
      <c r="F308" t="s">
        <v>26</v>
      </c>
      <c r="G308" t="s">
        <v>145</v>
      </c>
      <c r="H308" t="s">
        <v>344</v>
      </c>
      <c r="I308" t="s">
        <v>147</v>
      </c>
      <c r="J308" t="s">
        <v>147</v>
      </c>
      <c r="K308" t="s">
        <v>148</v>
      </c>
      <c r="M308" t="s">
        <v>149</v>
      </c>
      <c r="P308" t="s">
        <v>359</v>
      </c>
      <c r="Q308" t="s">
        <v>118</v>
      </c>
      <c r="S308">
        <v>20</v>
      </c>
      <c r="W308">
        <v>100</v>
      </c>
      <c r="Y308">
        <v>100</v>
      </c>
      <c r="Z308">
        <v>87</v>
      </c>
      <c r="AA308">
        <v>13</v>
      </c>
      <c r="AB308">
        <v>7</v>
      </c>
      <c r="AC308">
        <v>2</v>
      </c>
      <c r="AD308">
        <v>80</v>
      </c>
      <c r="AE308">
        <v>11</v>
      </c>
      <c r="AF308" t="s">
        <v>599</v>
      </c>
      <c r="AG308" t="s">
        <v>43</v>
      </c>
      <c r="AH308" t="s">
        <v>43</v>
      </c>
      <c r="AJ308" t="s">
        <v>385</v>
      </c>
      <c r="AK308" t="s">
        <v>133</v>
      </c>
      <c r="AM308" t="s">
        <v>352</v>
      </c>
      <c r="AN308" t="s">
        <v>343</v>
      </c>
    </row>
    <row r="309" spans="1:40" x14ac:dyDescent="0.2">
      <c r="A309" t="s">
        <v>137</v>
      </c>
      <c r="B309" s="1" t="str">
        <f>VLOOKUP(Table1[[#This Row],[Organization]],Table3[],2)</f>
        <v>International Organization for Migration</v>
      </c>
      <c r="C309" t="s">
        <v>26</v>
      </c>
      <c r="D309" t="s">
        <v>137</v>
      </c>
      <c r="E309" s="1" t="str">
        <f>VLOOKUP(Table1[[#This Row],[Implementing_Partner]],Table2[],3)</f>
        <v>International Organization for Migration</v>
      </c>
      <c r="F309" t="s">
        <v>26</v>
      </c>
      <c r="G309" t="s">
        <v>145</v>
      </c>
      <c r="H309" t="s">
        <v>344</v>
      </c>
      <c r="I309" t="s">
        <v>147</v>
      </c>
      <c r="J309" t="s">
        <v>147</v>
      </c>
      <c r="K309" t="s">
        <v>148</v>
      </c>
      <c r="M309" t="s">
        <v>149</v>
      </c>
      <c r="P309" t="s">
        <v>359</v>
      </c>
      <c r="Q309" t="s">
        <v>118</v>
      </c>
      <c r="S309">
        <v>20</v>
      </c>
      <c r="W309">
        <v>100</v>
      </c>
      <c r="Y309">
        <v>100</v>
      </c>
      <c r="Z309">
        <v>87</v>
      </c>
      <c r="AA309">
        <v>13</v>
      </c>
      <c r="AB309">
        <v>7</v>
      </c>
      <c r="AC309">
        <v>2</v>
      </c>
      <c r="AD309">
        <v>80</v>
      </c>
      <c r="AE309">
        <v>11</v>
      </c>
      <c r="AF309" t="s">
        <v>599</v>
      </c>
      <c r="AG309" t="s">
        <v>43</v>
      </c>
      <c r="AH309" t="s">
        <v>43</v>
      </c>
      <c r="AJ309" t="s">
        <v>385</v>
      </c>
      <c r="AK309" t="s">
        <v>133</v>
      </c>
      <c r="AM309" t="s">
        <v>352</v>
      </c>
      <c r="AN309" t="s">
        <v>343</v>
      </c>
    </row>
    <row r="310" spans="1:40" x14ac:dyDescent="0.2">
      <c r="A310" t="s">
        <v>177</v>
      </c>
      <c r="B310" s="1" t="str">
        <f>VLOOKUP(Table1[[#This Row],[Organization]],Table3[],2)</f>
        <v>Handicap International / Humanity &amp; Inclusion</v>
      </c>
      <c r="C310" t="s">
        <v>102</v>
      </c>
      <c r="E310" s="1" t="e">
        <f>VLOOKUP(Table1[[#This Row],[Implementing_Partner]],Table2[],3)</f>
        <v>#N/A</v>
      </c>
      <c r="G310" t="s">
        <v>183</v>
      </c>
      <c r="H310" t="s">
        <v>343</v>
      </c>
      <c r="I310" t="s">
        <v>186</v>
      </c>
      <c r="J310" t="s">
        <v>186</v>
      </c>
      <c r="K310" t="s">
        <v>187</v>
      </c>
      <c r="L310" t="s">
        <v>410</v>
      </c>
      <c r="N310" t="s">
        <v>194</v>
      </c>
      <c r="O310">
        <v>1</v>
      </c>
      <c r="P310" t="s">
        <v>190</v>
      </c>
      <c r="Q310" t="s">
        <v>29</v>
      </c>
      <c r="Y310">
        <v>1</v>
      </c>
      <c r="Z310">
        <v>1</v>
      </c>
      <c r="AF310" t="s">
        <v>599</v>
      </c>
      <c r="AG310" t="s">
        <v>43</v>
      </c>
      <c r="AH310" t="s">
        <v>44</v>
      </c>
      <c r="AI310" t="s">
        <v>414</v>
      </c>
      <c r="AM310" t="s">
        <v>352</v>
      </c>
      <c r="AN310" t="s">
        <v>343</v>
      </c>
    </row>
    <row r="311" spans="1:40" x14ac:dyDescent="0.2">
      <c r="A311" t="s">
        <v>177</v>
      </c>
      <c r="B311" s="1" t="str">
        <f>VLOOKUP(Table1[[#This Row],[Organization]],Table3[],2)</f>
        <v>Handicap International / Humanity &amp; Inclusion</v>
      </c>
      <c r="C311" t="s">
        <v>102</v>
      </c>
      <c r="E311" s="1" t="e">
        <f>VLOOKUP(Table1[[#This Row],[Implementing_Partner]],Table2[],3)</f>
        <v>#N/A</v>
      </c>
      <c r="G311" t="s">
        <v>183</v>
      </c>
      <c r="H311" t="s">
        <v>343</v>
      </c>
      <c r="I311" t="s">
        <v>186</v>
      </c>
      <c r="J311" t="s">
        <v>186</v>
      </c>
      <c r="K311" t="s">
        <v>187</v>
      </c>
      <c r="L311" t="s">
        <v>410</v>
      </c>
      <c r="N311" t="s">
        <v>194</v>
      </c>
      <c r="O311">
        <v>1</v>
      </c>
      <c r="P311" t="s">
        <v>190</v>
      </c>
      <c r="Q311" t="s">
        <v>29</v>
      </c>
      <c r="Y311">
        <v>1</v>
      </c>
      <c r="AA311">
        <v>1</v>
      </c>
      <c r="AF311" t="s">
        <v>599</v>
      </c>
      <c r="AG311" t="s">
        <v>43</v>
      </c>
      <c r="AH311" t="s">
        <v>43</v>
      </c>
      <c r="AI311" t="s">
        <v>219</v>
      </c>
      <c r="AM311" t="s">
        <v>352</v>
      </c>
      <c r="AN311" t="s">
        <v>343</v>
      </c>
    </row>
    <row r="312" spans="1:40" x14ac:dyDescent="0.2">
      <c r="A312" t="s">
        <v>173</v>
      </c>
      <c r="B312" s="1" t="str">
        <f>VLOOKUP(Table1[[#This Row],[Organization]],Table3[],2)</f>
        <v>International Rescue Committe</v>
      </c>
      <c r="C312" t="s">
        <v>102</v>
      </c>
      <c r="D312" t="s">
        <v>173</v>
      </c>
      <c r="E312" s="1" t="str">
        <f>VLOOKUP(Table1[[#This Row],[Implementing_Partner]],Table2[],3)</f>
        <v>International Rescue Committee</v>
      </c>
      <c r="F312" t="s">
        <v>102</v>
      </c>
      <c r="G312" t="s">
        <v>95</v>
      </c>
      <c r="H312" t="s">
        <v>344</v>
      </c>
      <c r="I312" t="s">
        <v>186</v>
      </c>
      <c r="J312" t="s">
        <v>186</v>
      </c>
      <c r="K312" t="s">
        <v>187</v>
      </c>
      <c r="L312" t="s">
        <v>410</v>
      </c>
      <c r="N312" t="s">
        <v>191</v>
      </c>
      <c r="O312">
        <v>0</v>
      </c>
      <c r="P312" t="s">
        <v>190</v>
      </c>
      <c r="Q312" t="s">
        <v>29</v>
      </c>
      <c r="Y312">
        <v>0</v>
      </c>
      <c r="AF312" t="s">
        <v>599</v>
      </c>
      <c r="AG312" t="s">
        <v>43</v>
      </c>
      <c r="AH312" t="s">
        <v>43</v>
      </c>
      <c r="AI312" t="s">
        <v>215</v>
      </c>
      <c r="AM312" t="s">
        <v>352</v>
      </c>
      <c r="AN312" t="s">
        <v>343</v>
      </c>
    </row>
    <row r="313" spans="1:40" x14ac:dyDescent="0.2">
      <c r="A313" t="s">
        <v>176</v>
      </c>
      <c r="B313" s="1" t="str">
        <f>VLOOKUP(Table1[[#This Row],[Organization]],Table3[],2)</f>
        <v>World Health Organization</v>
      </c>
      <c r="C313" t="s">
        <v>26</v>
      </c>
      <c r="E313" s="1" t="e">
        <f>VLOOKUP(Table1[[#This Row],[Implementing_Partner]],Table2[],3)</f>
        <v>#N/A</v>
      </c>
      <c r="G313" t="s">
        <v>396</v>
      </c>
      <c r="H313" t="s">
        <v>343</v>
      </c>
      <c r="I313" t="s">
        <v>186</v>
      </c>
      <c r="J313" t="s">
        <v>186</v>
      </c>
      <c r="K313" t="s">
        <v>407</v>
      </c>
      <c r="L313" t="s">
        <v>409</v>
      </c>
      <c r="N313" t="s">
        <v>84</v>
      </c>
      <c r="O313">
        <v>1</v>
      </c>
      <c r="AF313" t="s">
        <v>599</v>
      </c>
      <c r="AG313" t="s">
        <v>43</v>
      </c>
      <c r="AH313" t="s">
        <v>43</v>
      </c>
      <c r="AI313" t="s">
        <v>249</v>
      </c>
      <c r="AJ313" t="s">
        <v>423</v>
      </c>
      <c r="AK313" t="s">
        <v>262</v>
      </c>
      <c r="AM313" t="s">
        <v>352</v>
      </c>
      <c r="AN313" t="s">
        <v>343</v>
      </c>
    </row>
    <row r="314" spans="1:40" x14ac:dyDescent="0.2">
      <c r="A314" t="s">
        <v>173</v>
      </c>
      <c r="B314" s="1" t="str">
        <f>VLOOKUP(Table1[[#This Row],[Organization]],Table3[],2)</f>
        <v>International Rescue Committe</v>
      </c>
      <c r="C314" t="s">
        <v>102</v>
      </c>
      <c r="D314" t="s">
        <v>173</v>
      </c>
      <c r="E314" s="1" t="str">
        <f>VLOOKUP(Table1[[#This Row],[Implementing_Partner]],Table2[],3)</f>
        <v>International Rescue Committee</v>
      </c>
      <c r="F314" t="s">
        <v>102</v>
      </c>
      <c r="G314" t="s">
        <v>95</v>
      </c>
      <c r="H314" t="s">
        <v>344</v>
      </c>
      <c r="I314" t="s">
        <v>186</v>
      </c>
      <c r="J314" t="s">
        <v>186</v>
      </c>
      <c r="K314" t="s">
        <v>187</v>
      </c>
      <c r="L314" t="s">
        <v>410</v>
      </c>
      <c r="N314" t="s">
        <v>191</v>
      </c>
      <c r="O314">
        <v>16</v>
      </c>
      <c r="P314" t="s">
        <v>190</v>
      </c>
      <c r="Q314" t="s">
        <v>29</v>
      </c>
      <c r="Y314">
        <v>16</v>
      </c>
      <c r="Z314">
        <v>9</v>
      </c>
      <c r="AA314">
        <v>7</v>
      </c>
      <c r="AF314" t="s">
        <v>599</v>
      </c>
      <c r="AG314" t="s">
        <v>43</v>
      </c>
      <c r="AH314" t="s">
        <v>43</v>
      </c>
      <c r="AM314" t="s">
        <v>352</v>
      </c>
      <c r="AN314" t="s">
        <v>343</v>
      </c>
    </row>
    <row r="315" spans="1:40" x14ac:dyDescent="0.2">
      <c r="A315" t="s">
        <v>176</v>
      </c>
      <c r="B315" s="1" t="str">
        <f>VLOOKUP(Table1[[#This Row],[Organization]],Table3[],2)</f>
        <v>World Health Organization</v>
      </c>
      <c r="C315" t="s">
        <v>26</v>
      </c>
      <c r="E315" s="1" t="e">
        <f>VLOOKUP(Table1[[#This Row],[Implementing_Partner]],Table2[],3)</f>
        <v>#N/A</v>
      </c>
      <c r="H315" t="s">
        <v>343</v>
      </c>
      <c r="I315" t="s">
        <v>186</v>
      </c>
      <c r="J315" t="s">
        <v>186</v>
      </c>
      <c r="K315" t="s">
        <v>407</v>
      </c>
      <c r="L315" t="s">
        <v>409</v>
      </c>
      <c r="N315" t="s">
        <v>84</v>
      </c>
      <c r="O315">
        <v>1</v>
      </c>
      <c r="AF315" t="s">
        <v>599</v>
      </c>
      <c r="AG315" t="s">
        <v>43</v>
      </c>
      <c r="AH315" t="s">
        <v>156</v>
      </c>
      <c r="AJ315" t="s">
        <v>428</v>
      </c>
      <c r="AK315" t="s">
        <v>262</v>
      </c>
      <c r="AM315" t="s">
        <v>352</v>
      </c>
      <c r="AN315" t="s">
        <v>343</v>
      </c>
    </row>
    <row r="316" spans="1:40" x14ac:dyDescent="0.2">
      <c r="A316" t="s">
        <v>172</v>
      </c>
      <c r="B316" s="1" t="str">
        <f>VLOOKUP(Table1[[#This Row],[Organization]],Table3[],2)</f>
        <v>International Medical Corps</v>
      </c>
      <c r="C316" t="s">
        <v>102</v>
      </c>
      <c r="E316" s="1" t="e">
        <f>VLOOKUP(Table1[[#This Row],[Implementing_Partner]],Table2[],3)</f>
        <v>#N/A</v>
      </c>
      <c r="G316" t="s">
        <v>183</v>
      </c>
      <c r="H316" t="s">
        <v>344</v>
      </c>
      <c r="I316" t="s">
        <v>186</v>
      </c>
      <c r="J316" t="s">
        <v>186</v>
      </c>
      <c r="K316" t="s">
        <v>187</v>
      </c>
      <c r="L316" t="s">
        <v>410</v>
      </c>
      <c r="N316" t="s">
        <v>189</v>
      </c>
      <c r="O316">
        <v>183</v>
      </c>
      <c r="P316" t="s">
        <v>190</v>
      </c>
      <c r="Q316" t="s">
        <v>29</v>
      </c>
      <c r="Y316">
        <v>183</v>
      </c>
      <c r="Z316">
        <v>61</v>
      </c>
      <c r="AA316">
        <v>122</v>
      </c>
      <c r="AF316" t="s">
        <v>599</v>
      </c>
      <c r="AG316" t="s">
        <v>43</v>
      </c>
      <c r="AH316" t="s">
        <v>43</v>
      </c>
      <c r="AK316" t="s">
        <v>73</v>
      </c>
      <c r="AM316" t="s">
        <v>352</v>
      </c>
      <c r="AN316" t="s">
        <v>343</v>
      </c>
    </row>
    <row r="317" spans="1:40" x14ac:dyDescent="0.2">
      <c r="A317" t="s">
        <v>177</v>
      </c>
      <c r="B317" s="1" t="str">
        <f>VLOOKUP(Table1[[#This Row],[Organization]],Table3[],2)</f>
        <v>Handicap International / Humanity &amp; Inclusion</v>
      </c>
      <c r="C317" t="s">
        <v>102</v>
      </c>
      <c r="E317" s="1" t="e">
        <f>VLOOKUP(Table1[[#This Row],[Implementing_Partner]],Table2[],3)</f>
        <v>#N/A</v>
      </c>
      <c r="G317" t="s">
        <v>183</v>
      </c>
      <c r="H317" t="s">
        <v>343</v>
      </c>
      <c r="I317" t="s">
        <v>186</v>
      </c>
      <c r="J317" t="s">
        <v>186</v>
      </c>
      <c r="K317" t="s">
        <v>187</v>
      </c>
      <c r="L317" t="s">
        <v>410</v>
      </c>
      <c r="N317" t="s">
        <v>194</v>
      </c>
      <c r="O317">
        <v>1</v>
      </c>
      <c r="P317" t="s">
        <v>190</v>
      </c>
      <c r="Q317" t="s">
        <v>29</v>
      </c>
      <c r="Y317">
        <v>1</v>
      </c>
      <c r="Z317">
        <v>1</v>
      </c>
      <c r="AF317" t="s">
        <v>599</v>
      </c>
      <c r="AG317" t="s">
        <v>43</v>
      </c>
      <c r="AH317" t="s">
        <v>44</v>
      </c>
      <c r="AI317" t="s">
        <v>430</v>
      </c>
      <c r="AM317" t="s">
        <v>352</v>
      </c>
      <c r="AN317" t="s">
        <v>343</v>
      </c>
    </row>
    <row r="318" spans="1:40" x14ac:dyDescent="0.2">
      <c r="A318" t="s">
        <v>173</v>
      </c>
      <c r="B318" s="1" t="str">
        <f>VLOOKUP(Table1[[#This Row],[Organization]],Table3[],2)</f>
        <v>International Rescue Committe</v>
      </c>
      <c r="C318" t="s">
        <v>102</v>
      </c>
      <c r="D318" t="s">
        <v>173</v>
      </c>
      <c r="E318" s="1" t="str">
        <f>VLOOKUP(Table1[[#This Row],[Implementing_Partner]],Table2[],3)</f>
        <v>International Rescue Committee</v>
      </c>
      <c r="F318" t="s">
        <v>102</v>
      </c>
      <c r="G318" t="s">
        <v>95</v>
      </c>
      <c r="H318" t="s">
        <v>344</v>
      </c>
      <c r="I318" t="s">
        <v>186</v>
      </c>
      <c r="J318" t="s">
        <v>186</v>
      </c>
      <c r="K318" t="s">
        <v>187</v>
      </c>
      <c r="L318" t="s">
        <v>410</v>
      </c>
      <c r="N318" t="s">
        <v>193</v>
      </c>
      <c r="O318">
        <v>14</v>
      </c>
      <c r="P318" t="s">
        <v>190</v>
      </c>
      <c r="Q318" t="s">
        <v>29</v>
      </c>
      <c r="Y318">
        <v>14</v>
      </c>
      <c r="Z318">
        <v>2</v>
      </c>
      <c r="AA318">
        <v>12</v>
      </c>
      <c r="AF318" t="s">
        <v>599</v>
      </c>
      <c r="AG318" t="s">
        <v>43</v>
      </c>
      <c r="AH318" t="s">
        <v>43</v>
      </c>
      <c r="AI318" t="s">
        <v>219</v>
      </c>
      <c r="AM318" t="s">
        <v>352</v>
      </c>
      <c r="AN318" t="s">
        <v>343</v>
      </c>
    </row>
    <row r="319" spans="1:40" x14ac:dyDescent="0.2">
      <c r="A319" t="s">
        <v>172</v>
      </c>
      <c r="B319" s="1" t="str">
        <f>VLOOKUP(Table1[[#This Row],[Organization]],Table3[],2)</f>
        <v>International Medical Corps</v>
      </c>
      <c r="C319" t="s">
        <v>102</v>
      </c>
      <c r="E319" s="1" t="e">
        <f>VLOOKUP(Table1[[#This Row],[Implementing_Partner]],Table2[],3)</f>
        <v>#N/A</v>
      </c>
      <c r="G319" t="s">
        <v>183</v>
      </c>
      <c r="H319" t="s">
        <v>344</v>
      </c>
      <c r="I319" t="s">
        <v>186</v>
      </c>
      <c r="J319" t="s">
        <v>186</v>
      </c>
      <c r="K319" t="s">
        <v>187</v>
      </c>
      <c r="L319" t="s">
        <v>410</v>
      </c>
      <c r="N319" t="s">
        <v>189</v>
      </c>
      <c r="O319">
        <v>113</v>
      </c>
      <c r="P319" t="s">
        <v>190</v>
      </c>
      <c r="Q319" t="s">
        <v>29</v>
      </c>
      <c r="Y319">
        <v>113</v>
      </c>
      <c r="Z319">
        <v>4</v>
      </c>
      <c r="AA319">
        <v>109</v>
      </c>
      <c r="AF319" t="s">
        <v>599</v>
      </c>
      <c r="AG319" t="s">
        <v>43</v>
      </c>
      <c r="AH319" t="s">
        <v>43</v>
      </c>
      <c r="AK319" t="s">
        <v>73</v>
      </c>
      <c r="AM319" t="s">
        <v>352</v>
      </c>
      <c r="AN319" t="s">
        <v>343</v>
      </c>
    </row>
    <row r="320" spans="1:40" x14ac:dyDescent="0.2">
      <c r="A320" t="s">
        <v>173</v>
      </c>
      <c r="B320" s="1" t="str">
        <f>VLOOKUP(Table1[[#This Row],[Organization]],Table3[],2)</f>
        <v>International Rescue Committe</v>
      </c>
      <c r="C320" t="s">
        <v>102</v>
      </c>
      <c r="D320" t="s">
        <v>173</v>
      </c>
      <c r="E320" s="1" t="str">
        <f>VLOOKUP(Table1[[#This Row],[Implementing_Partner]],Table2[],3)</f>
        <v>International Rescue Committee</v>
      </c>
      <c r="F320" t="s">
        <v>102</v>
      </c>
      <c r="G320" t="s">
        <v>95</v>
      </c>
      <c r="H320" t="s">
        <v>344</v>
      </c>
      <c r="I320" t="s">
        <v>186</v>
      </c>
      <c r="J320" t="s">
        <v>186</v>
      </c>
      <c r="K320" t="s">
        <v>407</v>
      </c>
      <c r="L320" t="s">
        <v>409</v>
      </c>
      <c r="N320" t="s">
        <v>84</v>
      </c>
      <c r="O320">
        <v>1</v>
      </c>
      <c r="P320" t="s">
        <v>190</v>
      </c>
      <c r="Q320" t="s">
        <v>29</v>
      </c>
      <c r="AF320" t="s">
        <v>599</v>
      </c>
      <c r="AG320" t="s">
        <v>43</v>
      </c>
      <c r="AH320" t="s">
        <v>43</v>
      </c>
      <c r="AI320" t="s">
        <v>217</v>
      </c>
      <c r="AJ320" t="s">
        <v>218</v>
      </c>
      <c r="AK320" t="s">
        <v>258</v>
      </c>
      <c r="AM320" t="s">
        <v>352</v>
      </c>
      <c r="AN320" t="s">
        <v>343</v>
      </c>
    </row>
    <row r="321" spans="1:40" x14ac:dyDescent="0.2">
      <c r="A321" t="s">
        <v>172</v>
      </c>
      <c r="B321" s="1" t="str">
        <f>VLOOKUP(Table1[[#This Row],[Organization]],Table3[],2)</f>
        <v>International Medical Corps</v>
      </c>
      <c r="C321" t="s">
        <v>102</v>
      </c>
      <c r="E321" s="1" t="e">
        <f>VLOOKUP(Table1[[#This Row],[Implementing_Partner]],Table2[],3)</f>
        <v>#N/A</v>
      </c>
      <c r="G321" t="s">
        <v>183</v>
      </c>
      <c r="H321" t="s">
        <v>344</v>
      </c>
      <c r="I321" t="s">
        <v>186</v>
      </c>
      <c r="J321" t="s">
        <v>186</v>
      </c>
      <c r="K321" t="s">
        <v>187</v>
      </c>
      <c r="L321" t="s">
        <v>410</v>
      </c>
      <c r="N321" t="s">
        <v>192</v>
      </c>
      <c r="O321">
        <v>5</v>
      </c>
      <c r="P321" t="s">
        <v>190</v>
      </c>
      <c r="Q321" t="s">
        <v>29</v>
      </c>
      <c r="Y321">
        <v>5</v>
      </c>
      <c r="Z321">
        <v>2</v>
      </c>
      <c r="AA321">
        <v>3</v>
      </c>
      <c r="AF321" t="s">
        <v>599</v>
      </c>
      <c r="AG321" t="s">
        <v>43</v>
      </c>
      <c r="AH321" t="s">
        <v>43</v>
      </c>
      <c r="AM321" t="s">
        <v>352</v>
      </c>
      <c r="AN321" t="s">
        <v>343</v>
      </c>
    </row>
    <row r="322" spans="1:40" x14ac:dyDescent="0.2">
      <c r="A322" t="s">
        <v>173</v>
      </c>
      <c r="B322" s="1" t="str">
        <f>VLOOKUP(Table1[[#This Row],[Organization]],Table3[],2)</f>
        <v>International Rescue Committe</v>
      </c>
      <c r="C322" t="s">
        <v>102</v>
      </c>
      <c r="D322" t="s">
        <v>173</v>
      </c>
      <c r="E322" s="1" t="str">
        <f>VLOOKUP(Table1[[#This Row],[Implementing_Partner]],Table2[],3)</f>
        <v>International Rescue Committee</v>
      </c>
      <c r="F322" t="s">
        <v>102</v>
      </c>
      <c r="G322" t="s">
        <v>95</v>
      </c>
      <c r="H322" t="s">
        <v>344</v>
      </c>
      <c r="I322" t="s">
        <v>186</v>
      </c>
      <c r="J322" t="s">
        <v>186</v>
      </c>
      <c r="K322" t="s">
        <v>407</v>
      </c>
      <c r="L322" t="s">
        <v>409</v>
      </c>
      <c r="N322" t="s">
        <v>84</v>
      </c>
      <c r="O322">
        <v>1</v>
      </c>
      <c r="P322" t="s">
        <v>190</v>
      </c>
      <c r="Q322" t="s">
        <v>29</v>
      </c>
      <c r="AF322" t="s">
        <v>599</v>
      </c>
      <c r="AG322" t="s">
        <v>43</v>
      </c>
      <c r="AH322" t="s">
        <v>43</v>
      </c>
      <c r="AI322" t="s">
        <v>221</v>
      </c>
      <c r="AJ322" t="s">
        <v>222</v>
      </c>
      <c r="AK322" t="s">
        <v>258</v>
      </c>
      <c r="AM322" t="s">
        <v>352</v>
      </c>
      <c r="AN322" t="s">
        <v>343</v>
      </c>
    </row>
    <row r="323" spans="1:40" x14ac:dyDescent="0.2">
      <c r="A323" t="s">
        <v>177</v>
      </c>
      <c r="B323" s="1" t="str">
        <f>VLOOKUP(Table1[[#This Row],[Organization]],Table3[],2)</f>
        <v>Handicap International / Humanity &amp; Inclusion</v>
      </c>
      <c r="C323" t="s">
        <v>102</v>
      </c>
      <c r="E323" s="1" t="e">
        <f>VLOOKUP(Table1[[#This Row],[Implementing_Partner]],Table2[],3)</f>
        <v>#N/A</v>
      </c>
      <c r="G323" t="s">
        <v>183</v>
      </c>
      <c r="H323" t="s">
        <v>343</v>
      </c>
      <c r="I323" t="s">
        <v>186</v>
      </c>
      <c r="J323" t="s">
        <v>186</v>
      </c>
      <c r="K323" t="s">
        <v>187</v>
      </c>
      <c r="L323" t="s">
        <v>410</v>
      </c>
      <c r="N323" t="s">
        <v>192</v>
      </c>
      <c r="O323">
        <v>1</v>
      </c>
      <c r="P323" t="s">
        <v>190</v>
      </c>
      <c r="Q323" t="s">
        <v>29</v>
      </c>
      <c r="Y323">
        <v>1</v>
      </c>
      <c r="Z323">
        <v>1</v>
      </c>
      <c r="AF323" t="s">
        <v>599</v>
      </c>
      <c r="AG323" t="s">
        <v>43</v>
      </c>
      <c r="AH323" t="s">
        <v>43</v>
      </c>
      <c r="AI323" t="s">
        <v>217</v>
      </c>
      <c r="AM323" t="s">
        <v>352</v>
      </c>
      <c r="AN323" t="s">
        <v>343</v>
      </c>
    </row>
    <row r="324" spans="1:40" x14ac:dyDescent="0.2">
      <c r="A324" t="s">
        <v>172</v>
      </c>
      <c r="B324" s="1" t="str">
        <f>VLOOKUP(Table1[[#This Row],[Organization]],Table3[],2)</f>
        <v>International Medical Corps</v>
      </c>
      <c r="C324" t="s">
        <v>102</v>
      </c>
      <c r="E324" s="1" t="e">
        <f>VLOOKUP(Table1[[#This Row],[Implementing_Partner]],Table2[],3)</f>
        <v>#N/A</v>
      </c>
      <c r="G324" t="s">
        <v>183</v>
      </c>
      <c r="H324" t="s">
        <v>344</v>
      </c>
      <c r="I324" t="s">
        <v>186</v>
      </c>
      <c r="J324" t="s">
        <v>186</v>
      </c>
      <c r="K324" t="s">
        <v>187</v>
      </c>
      <c r="L324" t="s">
        <v>410</v>
      </c>
      <c r="N324" t="s">
        <v>189</v>
      </c>
      <c r="O324">
        <v>83</v>
      </c>
      <c r="P324" t="s">
        <v>190</v>
      </c>
      <c r="Q324" t="s">
        <v>29</v>
      </c>
      <c r="Y324">
        <v>83</v>
      </c>
      <c r="Z324">
        <v>18</v>
      </c>
      <c r="AA324">
        <v>65</v>
      </c>
      <c r="AF324" t="s">
        <v>599</v>
      </c>
      <c r="AG324" t="s">
        <v>43</v>
      </c>
      <c r="AH324" t="s">
        <v>43</v>
      </c>
      <c r="AK324" t="s">
        <v>73</v>
      </c>
      <c r="AM324" t="s">
        <v>352</v>
      </c>
      <c r="AN324" t="s">
        <v>343</v>
      </c>
    </row>
    <row r="325" spans="1:40" x14ac:dyDescent="0.2">
      <c r="A325" t="s">
        <v>173</v>
      </c>
      <c r="B325" s="1" t="str">
        <f>VLOOKUP(Table1[[#This Row],[Organization]],Table3[],2)</f>
        <v>International Rescue Committe</v>
      </c>
      <c r="C325" t="s">
        <v>102</v>
      </c>
      <c r="D325" t="s">
        <v>173</v>
      </c>
      <c r="E325" s="1" t="str">
        <f>VLOOKUP(Table1[[#This Row],[Implementing_Partner]],Table2[],3)</f>
        <v>International Rescue Committee</v>
      </c>
      <c r="F325" t="s">
        <v>102</v>
      </c>
      <c r="G325" t="s">
        <v>95</v>
      </c>
      <c r="H325" t="s">
        <v>344</v>
      </c>
      <c r="I325" t="s">
        <v>186</v>
      </c>
      <c r="J325" t="s">
        <v>186</v>
      </c>
      <c r="K325" t="s">
        <v>187</v>
      </c>
      <c r="L325" t="s">
        <v>410</v>
      </c>
      <c r="N325" t="s">
        <v>193</v>
      </c>
      <c r="O325">
        <v>0</v>
      </c>
      <c r="P325" t="s">
        <v>190</v>
      </c>
      <c r="Q325" t="s">
        <v>29</v>
      </c>
      <c r="Y325">
        <v>0</v>
      </c>
      <c r="AF325" t="s">
        <v>599</v>
      </c>
      <c r="AG325" t="s">
        <v>43</v>
      </c>
      <c r="AH325" t="s">
        <v>43</v>
      </c>
      <c r="AI325" t="s">
        <v>215</v>
      </c>
      <c r="AM325" t="s">
        <v>352</v>
      </c>
      <c r="AN325" t="s">
        <v>343</v>
      </c>
    </row>
    <row r="326" spans="1:40" x14ac:dyDescent="0.2">
      <c r="A326" t="s">
        <v>176</v>
      </c>
      <c r="B326" s="1" t="str">
        <f>VLOOKUP(Table1[[#This Row],[Organization]],Table3[],2)</f>
        <v>World Health Organization</v>
      </c>
      <c r="C326" t="s">
        <v>26</v>
      </c>
      <c r="E326" s="1" t="e">
        <f>VLOOKUP(Table1[[#This Row],[Implementing_Partner]],Table2[],3)</f>
        <v>#N/A</v>
      </c>
      <c r="G326" t="s">
        <v>396</v>
      </c>
      <c r="H326" t="s">
        <v>343</v>
      </c>
      <c r="I326" t="s">
        <v>186</v>
      </c>
      <c r="J326" t="s">
        <v>186</v>
      </c>
      <c r="K326" t="s">
        <v>407</v>
      </c>
      <c r="L326" t="s">
        <v>409</v>
      </c>
      <c r="N326" t="s">
        <v>84</v>
      </c>
      <c r="O326">
        <v>1</v>
      </c>
      <c r="AF326" t="s">
        <v>599</v>
      </c>
      <c r="AG326" t="s">
        <v>43</v>
      </c>
      <c r="AH326" t="s">
        <v>43</v>
      </c>
      <c r="AJ326" t="s">
        <v>441</v>
      </c>
      <c r="AK326" t="s">
        <v>262</v>
      </c>
      <c r="AM326" t="s">
        <v>352</v>
      </c>
      <c r="AN326" t="s">
        <v>343</v>
      </c>
    </row>
    <row r="327" spans="1:40" x14ac:dyDescent="0.2">
      <c r="A327" t="s">
        <v>176</v>
      </c>
      <c r="B327" s="1" t="str">
        <f>VLOOKUP(Table1[[#This Row],[Organization]],Table3[],2)</f>
        <v>World Health Organization</v>
      </c>
      <c r="C327" t="s">
        <v>26</v>
      </c>
      <c r="E327" s="1" t="e">
        <f>VLOOKUP(Table1[[#This Row],[Implementing_Partner]],Table2[],3)</f>
        <v>#N/A</v>
      </c>
      <c r="G327" t="s">
        <v>396</v>
      </c>
      <c r="H327" t="s">
        <v>343</v>
      </c>
      <c r="I327" t="s">
        <v>186</v>
      </c>
      <c r="J327" t="s">
        <v>186</v>
      </c>
      <c r="K327" t="s">
        <v>187</v>
      </c>
      <c r="L327" t="s">
        <v>410</v>
      </c>
      <c r="N327" t="s">
        <v>192</v>
      </c>
      <c r="O327">
        <v>790</v>
      </c>
      <c r="P327" t="s">
        <v>190</v>
      </c>
      <c r="Q327" t="s">
        <v>29</v>
      </c>
      <c r="Y327">
        <v>790</v>
      </c>
      <c r="AF327" t="s">
        <v>599</v>
      </c>
      <c r="AG327" t="s">
        <v>43</v>
      </c>
      <c r="AH327" t="s">
        <v>43</v>
      </c>
      <c r="AI327" t="s">
        <v>249</v>
      </c>
      <c r="AM327" t="s">
        <v>352</v>
      </c>
      <c r="AN327" t="s">
        <v>343</v>
      </c>
    </row>
    <row r="328" spans="1:40" x14ac:dyDescent="0.2">
      <c r="A328" t="s">
        <v>173</v>
      </c>
      <c r="B328" s="1" t="str">
        <f>VLOOKUP(Table1[[#This Row],[Organization]],Table3[],2)</f>
        <v>International Rescue Committe</v>
      </c>
      <c r="C328" t="s">
        <v>102</v>
      </c>
      <c r="D328" t="s">
        <v>173</v>
      </c>
      <c r="E328" s="1" t="str">
        <f>VLOOKUP(Table1[[#This Row],[Implementing_Partner]],Table2[],3)</f>
        <v>International Rescue Committee</v>
      </c>
      <c r="F328" t="s">
        <v>102</v>
      </c>
      <c r="G328" t="s">
        <v>95</v>
      </c>
      <c r="H328" t="s">
        <v>344</v>
      </c>
      <c r="I328" t="s">
        <v>186</v>
      </c>
      <c r="J328" t="s">
        <v>186</v>
      </c>
      <c r="K328" t="s">
        <v>407</v>
      </c>
      <c r="L328" t="s">
        <v>409</v>
      </c>
      <c r="N328" t="s">
        <v>84</v>
      </c>
      <c r="O328">
        <v>1</v>
      </c>
      <c r="P328" t="s">
        <v>190</v>
      </c>
      <c r="Q328" t="s">
        <v>29</v>
      </c>
      <c r="AF328" t="s">
        <v>599</v>
      </c>
      <c r="AG328" t="s">
        <v>43</v>
      </c>
      <c r="AH328" t="s">
        <v>43</v>
      </c>
      <c r="AI328" t="s">
        <v>215</v>
      </c>
      <c r="AJ328" t="s">
        <v>216</v>
      </c>
      <c r="AK328" t="s">
        <v>258</v>
      </c>
      <c r="AM328" t="s">
        <v>352</v>
      </c>
      <c r="AN328" t="s">
        <v>343</v>
      </c>
    </row>
    <row r="329" spans="1:40" x14ac:dyDescent="0.2">
      <c r="A329" t="s">
        <v>173</v>
      </c>
      <c r="B329" s="1" t="str">
        <f>VLOOKUP(Table1[[#This Row],[Organization]],Table3[],2)</f>
        <v>International Rescue Committe</v>
      </c>
      <c r="C329" t="s">
        <v>102</v>
      </c>
      <c r="D329" t="s">
        <v>173</v>
      </c>
      <c r="E329" s="1" t="str">
        <f>VLOOKUP(Table1[[#This Row],[Implementing_Partner]],Table2[],3)</f>
        <v>International Rescue Committee</v>
      </c>
      <c r="F329" t="s">
        <v>102</v>
      </c>
      <c r="G329" t="s">
        <v>95</v>
      </c>
      <c r="H329" t="s">
        <v>344</v>
      </c>
      <c r="I329" t="s">
        <v>186</v>
      </c>
      <c r="J329" t="s">
        <v>186</v>
      </c>
      <c r="K329" t="s">
        <v>407</v>
      </c>
      <c r="L329" t="s">
        <v>409</v>
      </c>
      <c r="N329" t="s">
        <v>84</v>
      </c>
      <c r="O329">
        <v>1</v>
      </c>
      <c r="AF329" t="s">
        <v>599</v>
      </c>
      <c r="AG329" t="s">
        <v>43</v>
      </c>
      <c r="AH329" t="s">
        <v>43</v>
      </c>
      <c r="AJ329" t="s">
        <v>450</v>
      </c>
      <c r="AK329" t="s">
        <v>258</v>
      </c>
      <c r="AM329" t="s">
        <v>352</v>
      </c>
      <c r="AN329" t="s">
        <v>343</v>
      </c>
    </row>
    <row r="330" spans="1:40" x14ac:dyDescent="0.2">
      <c r="A330" t="s">
        <v>173</v>
      </c>
      <c r="B330" s="1" t="str">
        <f>VLOOKUP(Table1[[#This Row],[Organization]],Table3[],2)</f>
        <v>International Rescue Committe</v>
      </c>
      <c r="C330" t="s">
        <v>102</v>
      </c>
      <c r="D330" t="s">
        <v>173</v>
      </c>
      <c r="E330" s="1" t="str">
        <f>VLOOKUP(Table1[[#This Row],[Implementing_Partner]],Table2[],3)</f>
        <v>International Rescue Committee</v>
      </c>
      <c r="F330" t="s">
        <v>102</v>
      </c>
      <c r="G330" t="s">
        <v>95</v>
      </c>
      <c r="H330" t="s">
        <v>344</v>
      </c>
      <c r="I330" t="s">
        <v>186</v>
      </c>
      <c r="J330" t="s">
        <v>186</v>
      </c>
      <c r="K330" t="s">
        <v>407</v>
      </c>
      <c r="L330" t="s">
        <v>409</v>
      </c>
      <c r="N330" t="s">
        <v>84</v>
      </c>
      <c r="O330">
        <v>1</v>
      </c>
      <c r="P330" t="s">
        <v>190</v>
      </c>
      <c r="Q330" t="s">
        <v>29</v>
      </c>
      <c r="AF330" t="s">
        <v>599</v>
      </c>
      <c r="AG330" t="s">
        <v>43</v>
      </c>
      <c r="AH330" t="s">
        <v>43</v>
      </c>
      <c r="AI330" t="s">
        <v>221</v>
      </c>
      <c r="AJ330" t="s">
        <v>222</v>
      </c>
      <c r="AK330" t="s">
        <v>258</v>
      </c>
      <c r="AM330" t="s">
        <v>352</v>
      </c>
      <c r="AN330" t="s">
        <v>343</v>
      </c>
    </row>
    <row r="331" spans="1:40" x14ac:dyDescent="0.2">
      <c r="A331" t="s">
        <v>173</v>
      </c>
      <c r="B331" s="1" t="str">
        <f>VLOOKUP(Table1[[#This Row],[Organization]],Table3[],2)</f>
        <v>International Rescue Committe</v>
      </c>
      <c r="C331" t="s">
        <v>102</v>
      </c>
      <c r="D331" t="s">
        <v>173</v>
      </c>
      <c r="E331" s="1" t="str">
        <f>VLOOKUP(Table1[[#This Row],[Implementing_Partner]],Table2[],3)</f>
        <v>International Rescue Committee</v>
      </c>
      <c r="F331" t="s">
        <v>102</v>
      </c>
      <c r="G331" t="s">
        <v>95</v>
      </c>
      <c r="H331" t="s">
        <v>344</v>
      </c>
      <c r="I331" t="s">
        <v>186</v>
      </c>
      <c r="J331" t="s">
        <v>186</v>
      </c>
      <c r="K331" t="s">
        <v>407</v>
      </c>
      <c r="L331" t="s">
        <v>409</v>
      </c>
      <c r="N331" t="s">
        <v>84</v>
      </c>
      <c r="O331">
        <v>1</v>
      </c>
      <c r="P331" t="s">
        <v>190</v>
      </c>
      <c r="Q331" t="s">
        <v>29</v>
      </c>
      <c r="AF331" t="s">
        <v>599</v>
      </c>
      <c r="AG331" t="s">
        <v>43</v>
      </c>
      <c r="AH331" t="s">
        <v>43</v>
      </c>
      <c r="AI331" t="s">
        <v>215</v>
      </c>
      <c r="AJ331" t="s">
        <v>216</v>
      </c>
      <c r="AK331" t="s">
        <v>258</v>
      </c>
      <c r="AM331" t="s">
        <v>352</v>
      </c>
      <c r="AN331" t="s">
        <v>343</v>
      </c>
    </row>
    <row r="332" spans="1:40" x14ac:dyDescent="0.2">
      <c r="A332" t="s">
        <v>177</v>
      </c>
      <c r="B332" s="1" t="str">
        <f>VLOOKUP(Table1[[#This Row],[Organization]],Table3[],2)</f>
        <v>Handicap International / Humanity &amp; Inclusion</v>
      </c>
      <c r="C332" t="s">
        <v>102</v>
      </c>
      <c r="E332" s="1" t="e">
        <f>VLOOKUP(Table1[[#This Row],[Implementing_Partner]],Table2[],3)</f>
        <v>#N/A</v>
      </c>
      <c r="G332" t="s">
        <v>183</v>
      </c>
      <c r="H332" t="s">
        <v>343</v>
      </c>
      <c r="I332" t="s">
        <v>186</v>
      </c>
      <c r="J332" t="s">
        <v>186</v>
      </c>
      <c r="K332" t="s">
        <v>187</v>
      </c>
      <c r="L332" t="s">
        <v>410</v>
      </c>
      <c r="N332" t="s">
        <v>192</v>
      </c>
      <c r="O332">
        <v>1</v>
      </c>
      <c r="P332" t="s">
        <v>190</v>
      </c>
      <c r="Q332" t="s">
        <v>29</v>
      </c>
      <c r="Y332">
        <v>1</v>
      </c>
      <c r="Z332">
        <v>1</v>
      </c>
      <c r="AF332" t="s">
        <v>599</v>
      </c>
      <c r="AG332" t="s">
        <v>43</v>
      </c>
      <c r="AH332" t="s">
        <v>44</v>
      </c>
      <c r="AI332" t="s">
        <v>414</v>
      </c>
      <c r="AM332" t="s">
        <v>352</v>
      </c>
      <c r="AN332" t="s">
        <v>343</v>
      </c>
    </row>
    <row r="333" spans="1:40" x14ac:dyDescent="0.2">
      <c r="A333" t="s">
        <v>177</v>
      </c>
      <c r="B333" s="1" t="str">
        <f>VLOOKUP(Table1[[#This Row],[Organization]],Table3[],2)</f>
        <v>Handicap International / Humanity &amp; Inclusion</v>
      </c>
      <c r="C333" t="s">
        <v>102</v>
      </c>
      <c r="E333" s="1" t="e">
        <f>VLOOKUP(Table1[[#This Row],[Implementing_Partner]],Table2[],3)</f>
        <v>#N/A</v>
      </c>
      <c r="G333" t="s">
        <v>183</v>
      </c>
      <c r="H333" t="s">
        <v>343</v>
      </c>
      <c r="I333" t="s">
        <v>186</v>
      </c>
      <c r="J333" t="s">
        <v>186</v>
      </c>
      <c r="K333" t="s">
        <v>187</v>
      </c>
      <c r="L333" t="s">
        <v>410</v>
      </c>
      <c r="N333" t="s">
        <v>194</v>
      </c>
      <c r="O333">
        <v>1</v>
      </c>
      <c r="P333" t="s">
        <v>190</v>
      </c>
      <c r="Q333" t="s">
        <v>29</v>
      </c>
      <c r="Y333">
        <v>1</v>
      </c>
      <c r="Z333">
        <v>1</v>
      </c>
      <c r="AF333" t="s">
        <v>599</v>
      </c>
      <c r="AG333" t="s">
        <v>43</v>
      </c>
      <c r="AH333" t="s">
        <v>43</v>
      </c>
      <c r="AI333" t="s">
        <v>250</v>
      </c>
      <c r="AM333" t="s">
        <v>352</v>
      </c>
      <c r="AN333" t="s">
        <v>343</v>
      </c>
    </row>
    <row r="334" spans="1:40" x14ac:dyDescent="0.2">
      <c r="A334" t="s">
        <v>173</v>
      </c>
      <c r="B334" s="1" t="str">
        <f>VLOOKUP(Table1[[#This Row],[Organization]],Table3[],2)</f>
        <v>International Rescue Committe</v>
      </c>
      <c r="C334" t="s">
        <v>102</v>
      </c>
      <c r="D334" t="s">
        <v>173</v>
      </c>
      <c r="E334" s="1" t="str">
        <f>VLOOKUP(Table1[[#This Row],[Implementing_Partner]],Table2[],3)</f>
        <v>International Rescue Committee</v>
      </c>
      <c r="F334" t="s">
        <v>102</v>
      </c>
      <c r="G334" t="s">
        <v>95</v>
      </c>
      <c r="H334" t="s">
        <v>344</v>
      </c>
      <c r="I334" t="s">
        <v>186</v>
      </c>
      <c r="J334" t="s">
        <v>186</v>
      </c>
      <c r="K334" t="s">
        <v>187</v>
      </c>
      <c r="L334" t="s">
        <v>410</v>
      </c>
      <c r="N334" t="s">
        <v>193</v>
      </c>
      <c r="O334">
        <v>7</v>
      </c>
      <c r="P334" t="s">
        <v>190</v>
      </c>
      <c r="Q334" t="s">
        <v>29</v>
      </c>
      <c r="Y334">
        <v>7</v>
      </c>
      <c r="Z334">
        <v>3</v>
      </c>
      <c r="AA334">
        <v>4</v>
      </c>
      <c r="AF334" t="s">
        <v>599</v>
      </c>
      <c r="AG334" t="s">
        <v>43</v>
      </c>
      <c r="AH334" t="s">
        <v>43</v>
      </c>
      <c r="AM334" t="s">
        <v>352</v>
      </c>
      <c r="AN334" t="s">
        <v>343</v>
      </c>
    </row>
    <row r="335" spans="1:40" x14ac:dyDescent="0.2">
      <c r="A335" t="s">
        <v>177</v>
      </c>
      <c r="B335" s="1" t="str">
        <f>VLOOKUP(Table1[[#This Row],[Organization]],Table3[],2)</f>
        <v>Handicap International / Humanity &amp; Inclusion</v>
      </c>
      <c r="C335" t="s">
        <v>102</v>
      </c>
      <c r="E335" s="1" t="e">
        <f>VLOOKUP(Table1[[#This Row],[Implementing_Partner]],Table2[],3)</f>
        <v>#N/A</v>
      </c>
      <c r="G335" t="s">
        <v>183</v>
      </c>
      <c r="H335" t="s">
        <v>343</v>
      </c>
      <c r="I335" t="s">
        <v>186</v>
      </c>
      <c r="J335" t="s">
        <v>186</v>
      </c>
      <c r="K335" t="s">
        <v>187</v>
      </c>
      <c r="L335" t="s">
        <v>410</v>
      </c>
      <c r="N335" t="s">
        <v>194</v>
      </c>
      <c r="O335">
        <v>1</v>
      </c>
      <c r="P335" t="s">
        <v>190</v>
      </c>
      <c r="Q335" t="s">
        <v>29</v>
      </c>
      <c r="Y335">
        <v>1</v>
      </c>
      <c r="AA335">
        <v>1</v>
      </c>
      <c r="AF335" t="s">
        <v>599</v>
      </c>
      <c r="AG335" t="s">
        <v>43</v>
      </c>
      <c r="AH335" t="s">
        <v>43</v>
      </c>
      <c r="AI335" t="s">
        <v>457</v>
      </c>
      <c r="AM335" t="s">
        <v>352</v>
      </c>
      <c r="AN335" t="s">
        <v>343</v>
      </c>
    </row>
    <row r="336" spans="1:40" x14ac:dyDescent="0.2">
      <c r="A336" t="s">
        <v>176</v>
      </c>
      <c r="B336" s="1" t="str">
        <f>VLOOKUP(Table1[[#This Row],[Organization]],Table3[],2)</f>
        <v>World Health Organization</v>
      </c>
      <c r="C336" t="s">
        <v>26</v>
      </c>
      <c r="E336" s="1" t="e">
        <f>VLOOKUP(Table1[[#This Row],[Implementing_Partner]],Table2[],3)</f>
        <v>#N/A</v>
      </c>
      <c r="G336" t="s">
        <v>396</v>
      </c>
      <c r="H336" t="s">
        <v>343</v>
      </c>
      <c r="I336" t="s">
        <v>186</v>
      </c>
      <c r="J336" t="s">
        <v>186</v>
      </c>
      <c r="K336" t="s">
        <v>187</v>
      </c>
      <c r="L336" t="s">
        <v>410</v>
      </c>
      <c r="N336" t="s">
        <v>189</v>
      </c>
      <c r="O336">
        <v>447</v>
      </c>
      <c r="P336" t="s">
        <v>190</v>
      </c>
      <c r="Q336" t="s">
        <v>29</v>
      </c>
      <c r="Y336">
        <v>447</v>
      </c>
      <c r="AF336" t="s">
        <v>599</v>
      </c>
      <c r="AG336" t="s">
        <v>43</v>
      </c>
      <c r="AH336" t="s">
        <v>43</v>
      </c>
      <c r="AK336" t="s">
        <v>263</v>
      </c>
      <c r="AM336" t="s">
        <v>352</v>
      </c>
      <c r="AN336" t="s">
        <v>343</v>
      </c>
    </row>
    <row r="337" spans="1:40" x14ac:dyDescent="0.2">
      <c r="A337" t="s">
        <v>173</v>
      </c>
      <c r="B337" s="1" t="str">
        <f>VLOOKUP(Table1[[#This Row],[Organization]],Table3[],2)</f>
        <v>International Rescue Committe</v>
      </c>
      <c r="C337" t="s">
        <v>102</v>
      </c>
      <c r="D337" t="s">
        <v>173</v>
      </c>
      <c r="E337" s="1" t="str">
        <f>VLOOKUP(Table1[[#This Row],[Implementing_Partner]],Table2[],3)</f>
        <v>International Rescue Committee</v>
      </c>
      <c r="F337" t="s">
        <v>102</v>
      </c>
      <c r="G337" t="s">
        <v>95</v>
      </c>
      <c r="H337" t="s">
        <v>344</v>
      </c>
      <c r="I337" t="s">
        <v>186</v>
      </c>
      <c r="J337" t="s">
        <v>186</v>
      </c>
      <c r="K337" t="s">
        <v>407</v>
      </c>
      <c r="L337" t="s">
        <v>409</v>
      </c>
      <c r="N337" t="s">
        <v>84</v>
      </c>
      <c r="O337">
        <v>1</v>
      </c>
      <c r="P337" t="s">
        <v>190</v>
      </c>
      <c r="Q337" t="s">
        <v>29</v>
      </c>
      <c r="AF337" t="s">
        <v>599</v>
      </c>
      <c r="AG337" t="s">
        <v>43</v>
      </c>
      <c r="AH337" t="s">
        <v>43</v>
      </c>
      <c r="AI337" t="s">
        <v>219</v>
      </c>
      <c r="AJ337" t="s">
        <v>264</v>
      </c>
      <c r="AK337" t="s">
        <v>258</v>
      </c>
      <c r="AM337" t="s">
        <v>352</v>
      </c>
      <c r="AN337" t="s">
        <v>343</v>
      </c>
    </row>
    <row r="338" spans="1:40" x14ac:dyDescent="0.2">
      <c r="A338" t="s">
        <v>173</v>
      </c>
      <c r="B338" s="1" t="str">
        <f>VLOOKUP(Table1[[#This Row],[Organization]],Table3[],2)</f>
        <v>International Rescue Committe</v>
      </c>
      <c r="C338" t="s">
        <v>102</v>
      </c>
      <c r="D338" t="s">
        <v>173</v>
      </c>
      <c r="E338" s="1" t="str">
        <f>VLOOKUP(Table1[[#This Row],[Implementing_Partner]],Table2[],3)</f>
        <v>International Rescue Committee</v>
      </c>
      <c r="F338" t="s">
        <v>102</v>
      </c>
      <c r="G338" t="s">
        <v>95</v>
      </c>
      <c r="H338" t="s">
        <v>344</v>
      </c>
      <c r="I338" t="s">
        <v>186</v>
      </c>
      <c r="J338" t="s">
        <v>186</v>
      </c>
      <c r="K338" t="s">
        <v>187</v>
      </c>
      <c r="L338" t="s">
        <v>410</v>
      </c>
      <c r="N338" t="s">
        <v>191</v>
      </c>
      <c r="O338">
        <v>64</v>
      </c>
      <c r="P338" t="s">
        <v>190</v>
      </c>
      <c r="Q338" t="s">
        <v>29</v>
      </c>
      <c r="Y338">
        <v>64</v>
      </c>
      <c r="Z338">
        <v>10</v>
      </c>
      <c r="AA338">
        <v>44</v>
      </c>
      <c r="AF338" t="s">
        <v>599</v>
      </c>
      <c r="AG338" t="s">
        <v>43</v>
      </c>
      <c r="AH338" t="s">
        <v>43</v>
      </c>
      <c r="AI338" t="s">
        <v>219</v>
      </c>
      <c r="AM338" t="s">
        <v>352</v>
      </c>
      <c r="AN338" t="s">
        <v>343</v>
      </c>
    </row>
    <row r="339" spans="1:40" x14ac:dyDescent="0.2">
      <c r="A339" t="s">
        <v>137</v>
      </c>
      <c r="B339" s="1" t="str">
        <f>VLOOKUP(Table1[[#This Row],[Organization]],Table3[],2)</f>
        <v>International Organization for Migration</v>
      </c>
      <c r="C339" t="s">
        <v>26</v>
      </c>
      <c r="E339" s="1" t="e">
        <f>VLOOKUP(Table1[[#This Row],[Implementing_Partner]],Table2[],3)</f>
        <v>#N/A</v>
      </c>
      <c r="G339" t="s">
        <v>405</v>
      </c>
      <c r="H339" t="s">
        <v>343</v>
      </c>
      <c r="I339" t="s">
        <v>186</v>
      </c>
      <c r="J339" t="s">
        <v>186</v>
      </c>
      <c r="K339" t="s">
        <v>187</v>
      </c>
      <c r="L339" t="s">
        <v>410</v>
      </c>
      <c r="N339" t="s">
        <v>192</v>
      </c>
      <c r="O339">
        <v>4</v>
      </c>
      <c r="P339" t="s">
        <v>190</v>
      </c>
      <c r="Q339" t="s">
        <v>29</v>
      </c>
      <c r="Y339">
        <v>4</v>
      </c>
      <c r="Z339">
        <v>3</v>
      </c>
      <c r="AA339">
        <v>1</v>
      </c>
      <c r="AF339" t="s">
        <v>599</v>
      </c>
      <c r="AG339" t="s">
        <v>43</v>
      </c>
      <c r="AH339" t="s">
        <v>156</v>
      </c>
      <c r="AM339" t="s">
        <v>352</v>
      </c>
      <c r="AN339" t="s">
        <v>343</v>
      </c>
    </row>
    <row r="340" spans="1:40" x14ac:dyDescent="0.2">
      <c r="A340" t="s">
        <v>173</v>
      </c>
      <c r="B340" s="1" t="str">
        <f>VLOOKUP(Table1[[#This Row],[Organization]],Table3[],2)</f>
        <v>International Rescue Committe</v>
      </c>
      <c r="C340" t="s">
        <v>102</v>
      </c>
      <c r="D340" t="s">
        <v>173</v>
      </c>
      <c r="E340" s="1" t="str">
        <f>VLOOKUP(Table1[[#This Row],[Implementing_Partner]],Table2[],3)</f>
        <v>International Rescue Committee</v>
      </c>
      <c r="F340" t="s">
        <v>102</v>
      </c>
      <c r="G340" t="s">
        <v>95</v>
      </c>
      <c r="H340" t="s">
        <v>344</v>
      </c>
      <c r="I340" t="s">
        <v>186</v>
      </c>
      <c r="J340" t="s">
        <v>186</v>
      </c>
      <c r="K340" t="s">
        <v>187</v>
      </c>
      <c r="L340" t="s">
        <v>410</v>
      </c>
      <c r="N340" t="s">
        <v>189</v>
      </c>
      <c r="O340">
        <v>57</v>
      </c>
      <c r="P340" t="s">
        <v>190</v>
      </c>
      <c r="Q340" t="s">
        <v>29</v>
      </c>
      <c r="Y340">
        <v>57</v>
      </c>
      <c r="Z340">
        <v>32</v>
      </c>
      <c r="AA340">
        <v>25</v>
      </c>
      <c r="AF340" t="s">
        <v>599</v>
      </c>
      <c r="AG340" t="s">
        <v>43</v>
      </c>
      <c r="AH340" t="s">
        <v>43</v>
      </c>
      <c r="AK340" t="s">
        <v>73</v>
      </c>
      <c r="AM340" t="s">
        <v>352</v>
      </c>
      <c r="AN340" t="s">
        <v>343</v>
      </c>
    </row>
    <row r="341" spans="1:40" x14ac:dyDescent="0.2">
      <c r="A341" t="s">
        <v>172</v>
      </c>
      <c r="B341" s="1" t="str">
        <f>VLOOKUP(Table1[[#This Row],[Organization]],Table3[],2)</f>
        <v>International Medical Corps</v>
      </c>
      <c r="C341" t="s">
        <v>102</v>
      </c>
      <c r="E341" s="1" t="e">
        <f>VLOOKUP(Table1[[#This Row],[Implementing_Partner]],Table2[],3)</f>
        <v>#N/A</v>
      </c>
      <c r="G341" t="s">
        <v>183</v>
      </c>
      <c r="H341" t="s">
        <v>344</v>
      </c>
      <c r="I341" t="s">
        <v>186</v>
      </c>
      <c r="J341" t="s">
        <v>186</v>
      </c>
      <c r="K341" t="s">
        <v>187</v>
      </c>
      <c r="L341" t="s">
        <v>410</v>
      </c>
      <c r="N341" t="s">
        <v>193</v>
      </c>
      <c r="O341">
        <v>19</v>
      </c>
      <c r="P341" t="s">
        <v>190</v>
      </c>
      <c r="Q341" t="s">
        <v>29</v>
      </c>
      <c r="Y341">
        <v>19</v>
      </c>
      <c r="Z341">
        <v>7</v>
      </c>
      <c r="AA341">
        <v>12</v>
      </c>
      <c r="AF341" t="s">
        <v>599</v>
      </c>
      <c r="AG341" t="s">
        <v>168</v>
      </c>
      <c r="AH341" t="s">
        <v>168</v>
      </c>
      <c r="AM341" t="s">
        <v>352</v>
      </c>
      <c r="AN341" t="s">
        <v>343</v>
      </c>
    </row>
    <row r="342" spans="1:40" x14ac:dyDescent="0.2">
      <c r="A342" t="s">
        <v>177</v>
      </c>
      <c r="B342" s="1" t="str">
        <f>VLOOKUP(Table1[[#This Row],[Organization]],Table3[],2)</f>
        <v>Handicap International / Humanity &amp; Inclusion</v>
      </c>
      <c r="C342" t="s">
        <v>102</v>
      </c>
      <c r="E342" s="1" t="e">
        <f>VLOOKUP(Table1[[#This Row],[Implementing_Partner]],Table2[],3)</f>
        <v>#N/A</v>
      </c>
      <c r="G342" t="s">
        <v>183</v>
      </c>
      <c r="H342" t="s">
        <v>343</v>
      </c>
      <c r="I342" t="s">
        <v>186</v>
      </c>
      <c r="J342" t="s">
        <v>186</v>
      </c>
      <c r="K342" t="s">
        <v>187</v>
      </c>
      <c r="L342" t="s">
        <v>410</v>
      </c>
      <c r="N342" t="s">
        <v>192</v>
      </c>
      <c r="O342">
        <v>1</v>
      </c>
      <c r="P342" t="s">
        <v>190</v>
      </c>
      <c r="Q342" t="s">
        <v>29</v>
      </c>
      <c r="Y342">
        <v>1</v>
      </c>
      <c r="Z342">
        <v>1</v>
      </c>
      <c r="AF342" t="s">
        <v>599</v>
      </c>
      <c r="AG342" t="s">
        <v>43</v>
      </c>
      <c r="AH342" t="s">
        <v>44</v>
      </c>
      <c r="AI342" t="s">
        <v>271</v>
      </c>
      <c r="AM342" t="s">
        <v>352</v>
      </c>
      <c r="AN342" t="s">
        <v>343</v>
      </c>
    </row>
    <row r="343" spans="1:40" x14ac:dyDescent="0.2">
      <c r="A343" t="s">
        <v>172</v>
      </c>
      <c r="B343" s="1" t="str">
        <f>VLOOKUP(Table1[[#This Row],[Organization]],Table3[],2)</f>
        <v>International Medical Corps</v>
      </c>
      <c r="C343" t="s">
        <v>102</v>
      </c>
      <c r="E343" s="1" t="e">
        <f>VLOOKUP(Table1[[#This Row],[Implementing_Partner]],Table2[],3)</f>
        <v>#N/A</v>
      </c>
      <c r="G343" t="s">
        <v>183</v>
      </c>
      <c r="H343" t="s">
        <v>344</v>
      </c>
      <c r="I343" t="s">
        <v>186</v>
      </c>
      <c r="J343" t="s">
        <v>186</v>
      </c>
      <c r="K343" t="s">
        <v>187</v>
      </c>
      <c r="L343" t="s">
        <v>410</v>
      </c>
      <c r="N343" t="s">
        <v>189</v>
      </c>
      <c r="O343">
        <v>455</v>
      </c>
      <c r="P343" t="s">
        <v>190</v>
      </c>
      <c r="Q343" t="s">
        <v>29</v>
      </c>
      <c r="Y343">
        <v>455</v>
      </c>
      <c r="Z343">
        <v>108</v>
      </c>
      <c r="AA343">
        <v>347</v>
      </c>
      <c r="AF343" t="s">
        <v>599</v>
      </c>
      <c r="AG343" t="s">
        <v>43</v>
      </c>
      <c r="AH343" t="s">
        <v>44</v>
      </c>
      <c r="AK343" t="s">
        <v>132</v>
      </c>
      <c r="AM343" t="s">
        <v>352</v>
      </c>
      <c r="AN343" t="s">
        <v>343</v>
      </c>
    </row>
    <row r="344" spans="1:40" x14ac:dyDescent="0.2">
      <c r="A344" t="s">
        <v>173</v>
      </c>
      <c r="B344" s="1" t="str">
        <f>VLOOKUP(Table1[[#This Row],[Organization]],Table3[],2)</f>
        <v>International Rescue Committe</v>
      </c>
      <c r="C344" t="s">
        <v>102</v>
      </c>
      <c r="D344" t="s">
        <v>173</v>
      </c>
      <c r="E344" s="1" t="str">
        <f>VLOOKUP(Table1[[#This Row],[Implementing_Partner]],Table2[],3)</f>
        <v>International Rescue Committee</v>
      </c>
      <c r="F344" t="s">
        <v>102</v>
      </c>
      <c r="G344" t="s">
        <v>95</v>
      </c>
      <c r="H344" t="s">
        <v>344</v>
      </c>
      <c r="I344" t="s">
        <v>186</v>
      </c>
      <c r="J344" t="s">
        <v>186</v>
      </c>
      <c r="K344" t="s">
        <v>187</v>
      </c>
      <c r="L344" t="s">
        <v>410</v>
      </c>
      <c r="N344" t="s">
        <v>193</v>
      </c>
      <c r="O344">
        <v>35</v>
      </c>
      <c r="P344" t="s">
        <v>190</v>
      </c>
      <c r="Q344" t="s">
        <v>29</v>
      </c>
      <c r="Y344">
        <v>35</v>
      </c>
      <c r="Z344">
        <v>16</v>
      </c>
      <c r="AA344">
        <v>19</v>
      </c>
      <c r="AF344" t="s">
        <v>599</v>
      </c>
      <c r="AG344" t="s">
        <v>43</v>
      </c>
      <c r="AH344" t="s">
        <v>43</v>
      </c>
      <c r="AI344" t="s">
        <v>217</v>
      </c>
      <c r="AM344" t="s">
        <v>352</v>
      </c>
      <c r="AN344" t="s">
        <v>343</v>
      </c>
    </row>
    <row r="345" spans="1:40" x14ac:dyDescent="0.2">
      <c r="A345" t="s">
        <v>173</v>
      </c>
      <c r="B345" s="1" t="str">
        <f>VLOOKUP(Table1[[#This Row],[Organization]],Table3[],2)</f>
        <v>International Rescue Committe</v>
      </c>
      <c r="C345" t="s">
        <v>102</v>
      </c>
      <c r="D345" t="s">
        <v>173</v>
      </c>
      <c r="E345" s="1" t="str">
        <f>VLOOKUP(Table1[[#This Row],[Implementing_Partner]],Table2[],3)</f>
        <v>International Rescue Committee</v>
      </c>
      <c r="F345" t="s">
        <v>102</v>
      </c>
      <c r="G345" t="s">
        <v>95</v>
      </c>
      <c r="H345" t="s">
        <v>344</v>
      </c>
      <c r="I345" t="s">
        <v>186</v>
      </c>
      <c r="J345" t="s">
        <v>186</v>
      </c>
      <c r="K345" t="s">
        <v>187</v>
      </c>
      <c r="L345" t="s">
        <v>410</v>
      </c>
      <c r="N345" t="s">
        <v>191</v>
      </c>
      <c r="O345">
        <v>41</v>
      </c>
      <c r="P345" t="s">
        <v>190</v>
      </c>
      <c r="Q345" t="s">
        <v>29</v>
      </c>
      <c r="Y345">
        <v>41</v>
      </c>
      <c r="Z345">
        <v>17</v>
      </c>
      <c r="AA345">
        <v>24</v>
      </c>
      <c r="AF345" t="s">
        <v>599</v>
      </c>
      <c r="AG345" t="s">
        <v>43</v>
      </c>
      <c r="AH345" t="s">
        <v>43</v>
      </c>
      <c r="AI345" t="s">
        <v>221</v>
      </c>
      <c r="AM345" t="s">
        <v>352</v>
      </c>
      <c r="AN345" t="s">
        <v>343</v>
      </c>
    </row>
    <row r="346" spans="1:40" x14ac:dyDescent="0.2">
      <c r="A346" t="s">
        <v>173</v>
      </c>
      <c r="B346" s="1" t="str">
        <f>VLOOKUP(Table1[[#This Row],[Organization]],Table3[],2)</f>
        <v>International Rescue Committe</v>
      </c>
      <c r="C346" t="s">
        <v>102</v>
      </c>
      <c r="D346" t="s">
        <v>173</v>
      </c>
      <c r="E346" s="1" t="str">
        <f>VLOOKUP(Table1[[#This Row],[Implementing_Partner]],Table2[],3)</f>
        <v>International Rescue Committee</v>
      </c>
      <c r="F346" t="s">
        <v>102</v>
      </c>
      <c r="G346" t="s">
        <v>95</v>
      </c>
      <c r="H346" t="s">
        <v>344</v>
      </c>
      <c r="I346" t="s">
        <v>186</v>
      </c>
      <c r="J346" t="s">
        <v>186</v>
      </c>
      <c r="K346" t="s">
        <v>407</v>
      </c>
      <c r="L346" t="s">
        <v>409</v>
      </c>
      <c r="N346" t="s">
        <v>84</v>
      </c>
      <c r="O346">
        <v>1</v>
      </c>
      <c r="P346" t="s">
        <v>190</v>
      </c>
      <c r="Q346" t="s">
        <v>29</v>
      </c>
      <c r="AF346" t="s">
        <v>599</v>
      </c>
      <c r="AG346" t="s">
        <v>43</v>
      </c>
      <c r="AH346" t="s">
        <v>43</v>
      </c>
      <c r="AI346" t="s">
        <v>219</v>
      </c>
      <c r="AJ346" t="s">
        <v>264</v>
      </c>
      <c r="AK346" t="s">
        <v>258</v>
      </c>
      <c r="AM346" t="s">
        <v>352</v>
      </c>
      <c r="AN346" t="s">
        <v>343</v>
      </c>
    </row>
    <row r="347" spans="1:40" x14ac:dyDescent="0.2">
      <c r="A347" t="s">
        <v>173</v>
      </c>
      <c r="B347" s="1" t="str">
        <f>VLOOKUP(Table1[[#This Row],[Organization]],Table3[],2)</f>
        <v>International Rescue Committe</v>
      </c>
      <c r="C347" t="s">
        <v>102</v>
      </c>
      <c r="D347" t="s">
        <v>173</v>
      </c>
      <c r="E347" s="1" t="str">
        <f>VLOOKUP(Table1[[#This Row],[Implementing_Partner]],Table2[],3)</f>
        <v>International Rescue Committee</v>
      </c>
      <c r="F347" t="s">
        <v>102</v>
      </c>
      <c r="G347" t="s">
        <v>95</v>
      </c>
      <c r="H347" t="s">
        <v>344</v>
      </c>
      <c r="I347" t="s">
        <v>186</v>
      </c>
      <c r="J347" t="s">
        <v>186</v>
      </c>
      <c r="K347" t="s">
        <v>407</v>
      </c>
      <c r="L347" t="s">
        <v>409</v>
      </c>
      <c r="N347" t="s">
        <v>84</v>
      </c>
      <c r="O347">
        <v>1</v>
      </c>
      <c r="P347" t="s">
        <v>190</v>
      </c>
      <c r="Q347" t="s">
        <v>29</v>
      </c>
      <c r="AF347" t="s">
        <v>599</v>
      </c>
      <c r="AG347" t="s">
        <v>43</v>
      </c>
      <c r="AH347" t="s">
        <v>43</v>
      </c>
      <c r="AI347" t="s">
        <v>215</v>
      </c>
      <c r="AJ347" t="s">
        <v>216</v>
      </c>
      <c r="AK347" t="s">
        <v>258</v>
      </c>
      <c r="AM347" t="s">
        <v>352</v>
      </c>
      <c r="AN347" t="s">
        <v>343</v>
      </c>
    </row>
    <row r="348" spans="1:40" x14ac:dyDescent="0.2">
      <c r="A348" t="s">
        <v>173</v>
      </c>
      <c r="B348" s="1" t="str">
        <f>VLOOKUP(Table1[[#This Row],[Organization]],Table3[],2)</f>
        <v>International Rescue Committe</v>
      </c>
      <c r="C348" t="s">
        <v>102</v>
      </c>
      <c r="D348" t="s">
        <v>173</v>
      </c>
      <c r="E348" s="1" t="str">
        <f>VLOOKUP(Table1[[#This Row],[Implementing_Partner]],Table2[],3)</f>
        <v>International Rescue Committee</v>
      </c>
      <c r="F348" t="s">
        <v>102</v>
      </c>
      <c r="G348" t="s">
        <v>95</v>
      </c>
      <c r="H348" t="s">
        <v>344</v>
      </c>
      <c r="I348" t="s">
        <v>186</v>
      </c>
      <c r="J348" t="s">
        <v>186</v>
      </c>
      <c r="K348" t="s">
        <v>187</v>
      </c>
      <c r="L348" t="s">
        <v>410</v>
      </c>
      <c r="N348" t="s">
        <v>189</v>
      </c>
      <c r="O348">
        <v>305</v>
      </c>
      <c r="P348" t="s">
        <v>190</v>
      </c>
      <c r="Q348" t="s">
        <v>29</v>
      </c>
      <c r="Y348">
        <v>305</v>
      </c>
      <c r="Z348">
        <v>81</v>
      </c>
      <c r="AA348">
        <v>224</v>
      </c>
      <c r="AF348" t="s">
        <v>599</v>
      </c>
      <c r="AG348" t="s">
        <v>43</v>
      </c>
      <c r="AH348" t="s">
        <v>43</v>
      </c>
      <c r="AI348" t="s">
        <v>219</v>
      </c>
      <c r="AK348" t="s">
        <v>258</v>
      </c>
      <c r="AM348" t="s">
        <v>352</v>
      </c>
      <c r="AN348" t="s">
        <v>343</v>
      </c>
    </row>
    <row r="349" spans="1:40" x14ac:dyDescent="0.2">
      <c r="A349" t="s">
        <v>173</v>
      </c>
      <c r="B349" s="1" t="str">
        <f>VLOOKUP(Table1[[#This Row],[Organization]],Table3[],2)</f>
        <v>International Rescue Committe</v>
      </c>
      <c r="C349" t="s">
        <v>102</v>
      </c>
      <c r="D349" t="s">
        <v>173</v>
      </c>
      <c r="E349" s="1" t="str">
        <f>VLOOKUP(Table1[[#This Row],[Implementing_Partner]],Table2[],3)</f>
        <v>International Rescue Committee</v>
      </c>
      <c r="F349" t="s">
        <v>102</v>
      </c>
      <c r="G349" t="s">
        <v>95</v>
      </c>
      <c r="H349" t="s">
        <v>344</v>
      </c>
      <c r="I349" t="s">
        <v>186</v>
      </c>
      <c r="J349" t="s">
        <v>186</v>
      </c>
      <c r="K349" t="s">
        <v>187</v>
      </c>
      <c r="L349" t="s">
        <v>410</v>
      </c>
      <c r="N349" t="s">
        <v>191</v>
      </c>
      <c r="O349">
        <v>107</v>
      </c>
      <c r="P349" t="s">
        <v>190</v>
      </c>
      <c r="Q349" t="s">
        <v>29</v>
      </c>
      <c r="Y349">
        <v>107</v>
      </c>
      <c r="Z349">
        <v>47</v>
      </c>
      <c r="AA349">
        <v>60</v>
      </c>
      <c r="AF349" t="s">
        <v>599</v>
      </c>
      <c r="AG349" t="s">
        <v>43</v>
      </c>
      <c r="AH349" t="s">
        <v>43</v>
      </c>
      <c r="AI349" t="s">
        <v>217</v>
      </c>
      <c r="AM349" t="s">
        <v>352</v>
      </c>
      <c r="AN349" t="s">
        <v>343</v>
      </c>
    </row>
    <row r="350" spans="1:40" x14ac:dyDescent="0.2">
      <c r="A350" t="s">
        <v>177</v>
      </c>
      <c r="B350" s="1" t="str">
        <f>VLOOKUP(Table1[[#This Row],[Organization]],Table3[],2)</f>
        <v>Handicap International / Humanity &amp; Inclusion</v>
      </c>
      <c r="C350" t="s">
        <v>102</v>
      </c>
      <c r="E350" s="1" t="e">
        <f>VLOOKUP(Table1[[#This Row],[Implementing_Partner]],Table2[],3)</f>
        <v>#N/A</v>
      </c>
      <c r="G350" t="s">
        <v>183</v>
      </c>
      <c r="H350" t="s">
        <v>343</v>
      </c>
      <c r="I350" t="s">
        <v>186</v>
      </c>
      <c r="J350" t="s">
        <v>186</v>
      </c>
      <c r="K350" t="s">
        <v>187</v>
      </c>
      <c r="L350" t="s">
        <v>410</v>
      </c>
      <c r="N350" t="s">
        <v>192</v>
      </c>
      <c r="O350">
        <v>1</v>
      </c>
      <c r="P350" t="s">
        <v>190</v>
      </c>
      <c r="Q350" t="s">
        <v>29</v>
      </c>
      <c r="Y350">
        <v>1</v>
      </c>
      <c r="Z350">
        <v>1</v>
      </c>
      <c r="AF350" t="s">
        <v>599</v>
      </c>
      <c r="AG350" t="s">
        <v>43</v>
      </c>
      <c r="AH350" t="s">
        <v>44</v>
      </c>
      <c r="AI350" t="s">
        <v>414</v>
      </c>
      <c r="AM350" t="s">
        <v>352</v>
      </c>
      <c r="AN350" t="s">
        <v>343</v>
      </c>
    </row>
    <row r="351" spans="1:40" x14ac:dyDescent="0.2">
      <c r="A351" t="s">
        <v>177</v>
      </c>
      <c r="B351" s="1" t="str">
        <f>VLOOKUP(Table1[[#This Row],[Organization]],Table3[],2)</f>
        <v>Handicap International / Humanity &amp; Inclusion</v>
      </c>
      <c r="C351" t="s">
        <v>102</v>
      </c>
      <c r="E351" s="1" t="e">
        <f>VLOOKUP(Table1[[#This Row],[Implementing_Partner]],Table2[],3)</f>
        <v>#N/A</v>
      </c>
      <c r="G351" t="s">
        <v>183</v>
      </c>
      <c r="H351" t="s">
        <v>343</v>
      </c>
      <c r="I351" t="s">
        <v>186</v>
      </c>
      <c r="J351" t="s">
        <v>186</v>
      </c>
      <c r="K351" t="s">
        <v>187</v>
      </c>
      <c r="L351" t="s">
        <v>410</v>
      </c>
      <c r="N351" t="s">
        <v>194</v>
      </c>
      <c r="O351">
        <v>5</v>
      </c>
      <c r="P351" t="s">
        <v>190</v>
      </c>
      <c r="Q351" t="s">
        <v>29</v>
      </c>
      <c r="Y351">
        <v>5</v>
      </c>
      <c r="Z351">
        <v>2</v>
      </c>
      <c r="AA351">
        <v>3</v>
      </c>
      <c r="AF351" t="s">
        <v>599</v>
      </c>
      <c r="AG351" t="s">
        <v>43</v>
      </c>
      <c r="AH351" t="s">
        <v>43</v>
      </c>
      <c r="AI351" t="s">
        <v>251</v>
      </c>
      <c r="AM351" t="s">
        <v>352</v>
      </c>
      <c r="AN351" t="s">
        <v>343</v>
      </c>
    </row>
    <row r="352" spans="1:40" x14ac:dyDescent="0.2">
      <c r="A352" t="s">
        <v>172</v>
      </c>
      <c r="B352" s="1" t="str">
        <f>VLOOKUP(Table1[[#This Row],[Organization]],Table3[],2)</f>
        <v>International Medical Corps</v>
      </c>
      <c r="C352" t="s">
        <v>102</v>
      </c>
      <c r="E352" s="1" t="e">
        <f>VLOOKUP(Table1[[#This Row],[Implementing_Partner]],Table2[],3)</f>
        <v>#N/A</v>
      </c>
      <c r="G352" t="s">
        <v>183</v>
      </c>
      <c r="H352" t="s">
        <v>344</v>
      </c>
      <c r="I352" t="s">
        <v>186</v>
      </c>
      <c r="J352" t="s">
        <v>186</v>
      </c>
      <c r="K352" t="s">
        <v>187</v>
      </c>
      <c r="L352" t="s">
        <v>410</v>
      </c>
      <c r="N352" t="s">
        <v>192</v>
      </c>
      <c r="O352">
        <v>15</v>
      </c>
      <c r="P352" t="s">
        <v>190</v>
      </c>
      <c r="Q352" t="s">
        <v>29</v>
      </c>
      <c r="Y352">
        <v>15</v>
      </c>
      <c r="Z352">
        <v>9</v>
      </c>
      <c r="AA352">
        <v>6</v>
      </c>
      <c r="AF352" t="s">
        <v>599</v>
      </c>
      <c r="AG352" t="s">
        <v>43</v>
      </c>
      <c r="AH352" t="s">
        <v>44</v>
      </c>
      <c r="AM352" t="s">
        <v>352</v>
      </c>
      <c r="AN352" t="s">
        <v>343</v>
      </c>
    </row>
    <row r="353" spans="1:40" x14ac:dyDescent="0.2">
      <c r="A353" t="s">
        <v>137</v>
      </c>
      <c r="B353" s="1" t="str">
        <f>VLOOKUP(Table1[[#This Row],[Organization]],Table3[],2)</f>
        <v>International Organization for Migration</v>
      </c>
      <c r="C353" t="s">
        <v>26</v>
      </c>
      <c r="E353" s="1" t="e">
        <f>VLOOKUP(Table1[[#This Row],[Implementing_Partner]],Table2[],3)</f>
        <v>#N/A</v>
      </c>
      <c r="G353" t="s">
        <v>405</v>
      </c>
      <c r="H353" t="s">
        <v>343</v>
      </c>
      <c r="I353" t="s">
        <v>186</v>
      </c>
      <c r="J353" t="s">
        <v>186</v>
      </c>
      <c r="K353" t="s">
        <v>187</v>
      </c>
      <c r="L353" t="s">
        <v>410</v>
      </c>
      <c r="N353" t="s">
        <v>191</v>
      </c>
      <c r="O353">
        <v>2</v>
      </c>
      <c r="P353" t="s">
        <v>190</v>
      </c>
      <c r="Q353" t="s">
        <v>29</v>
      </c>
      <c r="Y353">
        <v>2</v>
      </c>
      <c r="Z353">
        <v>1</v>
      </c>
      <c r="AA353">
        <v>1</v>
      </c>
      <c r="AF353" t="s">
        <v>599</v>
      </c>
      <c r="AG353" t="s">
        <v>43</v>
      </c>
      <c r="AH353" t="s">
        <v>156</v>
      </c>
      <c r="AM353" t="s">
        <v>352</v>
      </c>
      <c r="AN353" t="s">
        <v>343</v>
      </c>
    </row>
    <row r="354" spans="1:40" x14ac:dyDescent="0.2">
      <c r="A354" t="s">
        <v>173</v>
      </c>
      <c r="B354" s="1" t="str">
        <f>VLOOKUP(Table1[[#This Row],[Organization]],Table3[],2)</f>
        <v>International Rescue Committe</v>
      </c>
      <c r="C354" t="s">
        <v>102</v>
      </c>
      <c r="D354" t="s">
        <v>173</v>
      </c>
      <c r="E354" s="1" t="str">
        <f>VLOOKUP(Table1[[#This Row],[Implementing_Partner]],Table2[],3)</f>
        <v>International Rescue Committee</v>
      </c>
      <c r="F354" t="s">
        <v>102</v>
      </c>
      <c r="G354" t="s">
        <v>95</v>
      </c>
      <c r="H354" t="s">
        <v>344</v>
      </c>
      <c r="I354" t="s">
        <v>186</v>
      </c>
      <c r="J354" t="s">
        <v>186</v>
      </c>
      <c r="K354" t="s">
        <v>407</v>
      </c>
      <c r="L354" t="s">
        <v>409</v>
      </c>
      <c r="N354" t="s">
        <v>84</v>
      </c>
      <c r="O354">
        <v>1</v>
      </c>
      <c r="P354" t="s">
        <v>190</v>
      </c>
      <c r="Q354" t="s">
        <v>29</v>
      </c>
      <c r="AF354" t="s">
        <v>599</v>
      </c>
      <c r="AG354" t="s">
        <v>43</v>
      </c>
      <c r="AH354" t="s">
        <v>43</v>
      </c>
      <c r="AI354" t="s">
        <v>219</v>
      </c>
      <c r="AJ354" t="s">
        <v>220</v>
      </c>
      <c r="AK354" t="s">
        <v>258</v>
      </c>
      <c r="AM354" t="s">
        <v>352</v>
      </c>
      <c r="AN354" t="s">
        <v>343</v>
      </c>
    </row>
    <row r="355" spans="1:40" x14ac:dyDescent="0.2">
      <c r="A355" t="s">
        <v>173</v>
      </c>
      <c r="B355" s="1" t="str">
        <f>VLOOKUP(Table1[[#This Row],[Organization]],Table3[],2)</f>
        <v>International Rescue Committe</v>
      </c>
      <c r="C355" t="s">
        <v>102</v>
      </c>
      <c r="D355" t="s">
        <v>173</v>
      </c>
      <c r="E355" s="1" t="str">
        <f>VLOOKUP(Table1[[#This Row],[Implementing_Partner]],Table2[],3)</f>
        <v>International Rescue Committee</v>
      </c>
      <c r="F355" t="s">
        <v>102</v>
      </c>
      <c r="G355" t="s">
        <v>95</v>
      </c>
      <c r="H355" t="s">
        <v>344</v>
      </c>
      <c r="I355" t="s">
        <v>186</v>
      </c>
      <c r="J355" t="s">
        <v>186</v>
      </c>
      <c r="K355" t="s">
        <v>407</v>
      </c>
      <c r="L355" t="s">
        <v>409</v>
      </c>
      <c r="N355" t="s">
        <v>84</v>
      </c>
      <c r="O355">
        <v>1</v>
      </c>
      <c r="P355" t="s">
        <v>190</v>
      </c>
      <c r="Q355" t="s">
        <v>29</v>
      </c>
      <c r="AF355" t="s">
        <v>599</v>
      </c>
      <c r="AG355" t="s">
        <v>43</v>
      </c>
      <c r="AH355" t="s">
        <v>43</v>
      </c>
      <c r="AJ355" t="s">
        <v>471</v>
      </c>
      <c r="AK355" t="s">
        <v>258</v>
      </c>
      <c r="AM355" t="s">
        <v>352</v>
      </c>
      <c r="AN355" t="s">
        <v>343</v>
      </c>
    </row>
    <row r="356" spans="1:40" x14ac:dyDescent="0.2">
      <c r="A356" t="s">
        <v>177</v>
      </c>
      <c r="B356" s="1" t="str">
        <f>VLOOKUP(Table1[[#This Row],[Organization]],Table3[],2)</f>
        <v>Handicap International / Humanity &amp; Inclusion</v>
      </c>
      <c r="C356" t="s">
        <v>102</v>
      </c>
      <c r="E356" s="1" t="e">
        <f>VLOOKUP(Table1[[#This Row],[Implementing_Partner]],Table2[],3)</f>
        <v>#N/A</v>
      </c>
      <c r="G356" t="s">
        <v>183</v>
      </c>
      <c r="H356" t="s">
        <v>343</v>
      </c>
      <c r="I356" t="s">
        <v>186</v>
      </c>
      <c r="J356" t="s">
        <v>186</v>
      </c>
      <c r="K356" t="s">
        <v>187</v>
      </c>
      <c r="L356" t="s">
        <v>410</v>
      </c>
      <c r="N356" t="s">
        <v>192</v>
      </c>
      <c r="O356">
        <v>1</v>
      </c>
      <c r="P356" t="s">
        <v>190</v>
      </c>
      <c r="Q356" t="s">
        <v>29</v>
      </c>
      <c r="Y356">
        <v>1</v>
      </c>
      <c r="AA356">
        <v>1</v>
      </c>
      <c r="AF356" t="s">
        <v>599</v>
      </c>
      <c r="AG356" t="s">
        <v>43</v>
      </c>
      <c r="AH356" t="s">
        <v>43</v>
      </c>
      <c r="AI356" t="s">
        <v>249</v>
      </c>
      <c r="AM356" t="s">
        <v>352</v>
      </c>
      <c r="AN356" t="s">
        <v>343</v>
      </c>
    </row>
    <row r="357" spans="1:40" x14ac:dyDescent="0.2">
      <c r="A357" t="s">
        <v>173</v>
      </c>
      <c r="B357" s="1" t="str">
        <f>VLOOKUP(Table1[[#This Row],[Organization]],Table3[],2)</f>
        <v>International Rescue Committe</v>
      </c>
      <c r="C357" t="s">
        <v>102</v>
      </c>
      <c r="D357" t="s">
        <v>173</v>
      </c>
      <c r="E357" s="1" t="str">
        <f>VLOOKUP(Table1[[#This Row],[Implementing_Partner]],Table2[],3)</f>
        <v>International Rescue Committee</v>
      </c>
      <c r="F357" t="s">
        <v>102</v>
      </c>
      <c r="G357" t="s">
        <v>95</v>
      </c>
      <c r="H357" t="s">
        <v>344</v>
      </c>
      <c r="I357" t="s">
        <v>186</v>
      </c>
      <c r="J357" t="s">
        <v>186</v>
      </c>
      <c r="K357" t="s">
        <v>187</v>
      </c>
      <c r="L357" t="s">
        <v>410</v>
      </c>
      <c r="N357" t="s">
        <v>189</v>
      </c>
      <c r="O357">
        <v>480</v>
      </c>
      <c r="P357" t="s">
        <v>190</v>
      </c>
      <c r="Q357" t="s">
        <v>29</v>
      </c>
      <c r="Y357">
        <v>480</v>
      </c>
      <c r="Z357">
        <v>166</v>
      </c>
      <c r="AA357">
        <v>314</v>
      </c>
      <c r="AF357" t="s">
        <v>599</v>
      </c>
      <c r="AG357" t="s">
        <v>43</v>
      </c>
      <c r="AH357" t="s">
        <v>43</v>
      </c>
      <c r="AI357" t="s">
        <v>217</v>
      </c>
      <c r="AK357" t="s">
        <v>258</v>
      </c>
      <c r="AM357" t="s">
        <v>352</v>
      </c>
      <c r="AN357" t="s">
        <v>343</v>
      </c>
    </row>
    <row r="358" spans="1:40" x14ac:dyDescent="0.2">
      <c r="A358" t="s">
        <v>176</v>
      </c>
      <c r="B358" s="1" t="str">
        <f>VLOOKUP(Table1[[#This Row],[Organization]],Table3[],2)</f>
        <v>World Health Organization</v>
      </c>
      <c r="C358" t="s">
        <v>26</v>
      </c>
      <c r="E358" s="1" t="e">
        <f>VLOOKUP(Table1[[#This Row],[Implementing_Partner]],Table2[],3)</f>
        <v>#N/A</v>
      </c>
      <c r="G358" t="s">
        <v>396</v>
      </c>
      <c r="H358" t="s">
        <v>343</v>
      </c>
      <c r="I358" t="s">
        <v>186</v>
      </c>
      <c r="J358" t="s">
        <v>186</v>
      </c>
      <c r="K358" t="s">
        <v>407</v>
      </c>
      <c r="L358" t="s">
        <v>409</v>
      </c>
      <c r="N358" t="s">
        <v>84</v>
      </c>
      <c r="O358">
        <v>1</v>
      </c>
      <c r="P358" t="s">
        <v>190</v>
      </c>
      <c r="Q358" t="s">
        <v>29</v>
      </c>
      <c r="AF358" t="s">
        <v>599</v>
      </c>
      <c r="AG358" t="s">
        <v>43</v>
      </c>
      <c r="AH358" t="s">
        <v>43</v>
      </c>
      <c r="AJ358" t="s">
        <v>245</v>
      </c>
      <c r="AK358" t="s">
        <v>263</v>
      </c>
      <c r="AM358" t="s">
        <v>352</v>
      </c>
      <c r="AN358" t="s">
        <v>343</v>
      </c>
    </row>
    <row r="359" spans="1:40" x14ac:dyDescent="0.2">
      <c r="A359" t="s">
        <v>172</v>
      </c>
      <c r="B359" s="1" t="str">
        <f>VLOOKUP(Table1[[#This Row],[Organization]],Table3[],2)</f>
        <v>International Medical Corps</v>
      </c>
      <c r="C359" t="s">
        <v>102</v>
      </c>
      <c r="E359" s="1" t="e">
        <f>VLOOKUP(Table1[[#This Row],[Implementing_Partner]],Table2[],3)</f>
        <v>#N/A</v>
      </c>
      <c r="G359" t="s">
        <v>183</v>
      </c>
      <c r="H359" t="s">
        <v>344</v>
      </c>
      <c r="I359" t="s">
        <v>186</v>
      </c>
      <c r="J359" t="s">
        <v>186</v>
      </c>
      <c r="K359" t="s">
        <v>407</v>
      </c>
      <c r="L359" t="s">
        <v>409</v>
      </c>
      <c r="N359" t="s">
        <v>84</v>
      </c>
      <c r="O359">
        <v>1</v>
      </c>
      <c r="AF359" t="s">
        <v>599</v>
      </c>
      <c r="AG359" t="s">
        <v>43</v>
      </c>
      <c r="AH359" t="s">
        <v>43</v>
      </c>
      <c r="AJ359" t="s">
        <v>43</v>
      </c>
      <c r="AK359" t="s">
        <v>262</v>
      </c>
      <c r="AM359" t="s">
        <v>352</v>
      </c>
      <c r="AN359" t="s">
        <v>343</v>
      </c>
    </row>
    <row r="360" spans="1:40" x14ac:dyDescent="0.2">
      <c r="A360" t="s">
        <v>172</v>
      </c>
      <c r="B360" s="1" t="str">
        <f>VLOOKUP(Table1[[#This Row],[Organization]],Table3[],2)</f>
        <v>International Medical Corps</v>
      </c>
      <c r="C360" t="s">
        <v>102</v>
      </c>
      <c r="E360" s="1" t="e">
        <f>VLOOKUP(Table1[[#This Row],[Implementing_Partner]],Table2[],3)</f>
        <v>#N/A</v>
      </c>
      <c r="G360" t="s">
        <v>183</v>
      </c>
      <c r="H360" t="s">
        <v>344</v>
      </c>
      <c r="I360" t="s">
        <v>186</v>
      </c>
      <c r="J360" t="s">
        <v>186</v>
      </c>
      <c r="K360" t="s">
        <v>187</v>
      </c>
      <c r="L360" t="s">
        <v>410</v>
      </c>
      <c r="N360" t="s">
        <v>189</v>
      </c>
      <c r="O360">
        <v>4</v>
      </c>
      <c r="P360" t="s">
        <v>190</v>
      </c>
      <c r="Q360" t="s">
        <v>29</v>
      </c>
      <c r="Y360">
        <v>4</v>
      </c>
      <c r="Z360">
        <v>3</v>
      </c>
      <c r="AA360">
        <v>1</v>
      </c>
      <c r="AF360" t="s">
        <v>599</v>
      </c>
      <c r="AG360" t="s">
        <v>43</v>
      </c>
      <c r="AH360" t="s">
        <v>43</v>
      </c>
      <c r="AK360" t="s">
        <v>132</v>
      </c>
      <c r="AM360" t="s">
        <v>352</v>
      </c>
      <c r="AN360" t="s">
        <v>343</v>
      </c>
    </row>
    <row r="361" spans="1:40" x14ac:dyDescent="0.2">
      <c r="A361" t="s">
        <v>173</v>
      </c>
      <c r="B361" s="1" t="str">
        <f>VLOOKUP(Table1[[#This Row],[Organization]],Table3[],2)</f>
        <v>International Rescue Committe</v>
      </c>
      <c r="C361" t="s">
        <v>102</v>
      </c>
      <c r="D361" t="s">
        <v>173</v>
      </c>
      <c r="E361" s="1" t="str">
        <f>VLOOKUP(Table1[[#This Row],[Implementing_Partner]],Table2[],3)</f>
        <v>International Rescue Committee</v>
      </c>
      <c r="F361" t="s">
        <v>102</v>
      </c>
      <c r="G361" t="s">
        <v>95</v>
      </c>
      <c r="H361" t="s">
        <v>344</v>
      </c>
      <c r="I361" t="s">
        <v>186</v>
      </c>
      <c r="J361" t="s">
        <v>186</v>
      </c>
      <c r="K361" t="s">
        <v>407</v>
      </c>
      <c r="L361" t="s">
        <v>409</v>
      </c>
      <c r="N361" t="s">
        <v>84</v>
      </c>
      <c r="O361">
        <v>1</v>
      </c>
      <c r="P361" t="s">
        <v>190</v>
      </c>
      <c r="Q361" t="s">
        <v>29</v>
      </c>
      <c r="AF361" t="s">
        <v>599</v>
      </c>
      <c r="AG361" t="s">
        <v>43</v>
      </c>
      <c r="AH361" t="s">
        <v>43</v>
      </c>
      <c r="AI361" t="s">
        <v>221</v>
      </c>
      <c r="AJ361" t="s">
        <v>222</v>
      </c>
      <c r="AK361" t="s">
        <v>258</v>
      </c>
      <c r="AM361" t="s">
        <v>352</v>
      </c>
      <c r="AN361" t="s">
        <v>343</v>
      </c>
    </row>
    <row r="362" spans="1:40" x14ac:dyDescent="0.2">
      <c r="A362" t="s">
        <v>173</v>
      </c>
      <c r="B362" s="1" t="str">
        <f>VLOOKUP(Table1[[#This Row],[Organization]],Table3[],2)</f>
        <v>International Rescue Committe</v>
      </c>
      <c r="C362" t="s">
        <v>102</v>
      </c>
      <c r="D362" t="s">
        <v>173</v>
      </c>
      <c r="E362" s="1" t="str">
        <f>VLOOKUP(Table1[[#This Row],[Implementing_Partner]],Table2[],3)</f>
        <v>International Rescue Committee</v>
      </c>
      <c r="F362" t="s">
        <v>102</v>
      </c>
      <c r="G362" t="s">
        <v>95</v>
      </c>
      <c r="H362" t="s">
        <v>344</v>
      </c>
      <c r="I362" t="s">
        <v>186</v>
      </c>
      <c r="J362" t="s">
        <v>186</v>
      </c>
      <c r="K362" t="s">
        <v>407</v>
      </c>
      <c r="L362" t="s">
        <v>409</v>
      </c>
      <c r="N362" t="s">
        <v>84</v>
      </c>
      <c r="O362">
        <v>1</v>
      </c>
      <c r="P362" t="s">
        <v>190</v>
      </c>
      <c r="Q362" t="s">
        <v>29</v>
      </c>
      <c r="AF362" t="s">
        <v>599</v>
      </c>
      <c r="AG362" t="s">
        <v>43</v>
      </c>
      <c r="AH362" t="s">
        <v>43</v>
      </c>
      <c r="AI362" t="s">
        <v>217</v>
      </c>
      <c r="AJ362" t="s">
        <v>218</v>
      </c>
      <c r="AK362" t="s">
        <v>258</v>
      </c>
      <c r="AM362" t="s">
        <v>352</v>
      </c>
      <c r="AN362" t="s">
        <v>343</v>
      </c>
    </row>
    <row r="363" spans="1:40" x14ac:dyDescent="0.2">
      <c r="A363" t="s">
        <v>173</v>
      </c>
      <c r="B363" s="1" t="str">
        <f>VLOOKUP(Table1[[#This Row],[Organization]],Table3[],2)</f>
        <v>International Rescue Committe</v>
      </c>
      <c r="C363" t="s">
        <v>102</v>
      </c>
      <c r="D363" t="s">
        <v>173</v>
      </c>
      <c r="E363" s="1" t="str">
        <f>VLOOKUP(Table1[[#This Row],[Implementing_Partner]],Table2[],3)</f>
        <v>International Rescue Committee</v>
      </c>
      <c r="F363" t="s">
        <v>102</v>
      </c>
      <c r="G363" t="s">
        <v>95</v>
      </c>
      <c r="H363" t="s">
        <v>344</v>
      </c>
      <c r="I363" t="s">
        <v>186</v>
      </c>
      <c r="J363" t="s">
        <v>186</v>
      </c>
      <c r="K363" t="s">
        <v>407</v>
      </c>
      <c r="L363" t="s">
        <v>409</v>
      </c>
      <c r="N363" t="s">
        <v>84</v>
      </c>
      <c r="O363">
        <v>1</v>
      </c>
      <c r="P363" t="s">
        <v>190</v>
      </c>
      <c r="Q363" t="s">
        <v>29</v>
      </c>
      <c r="AF363" t="s">
        <v>599</v>
      </c>
      <c r="AG363" t="s">
        <v>43</v>
      </c>
      <c r="AH363" t="s">
        <v>43</v>
      </c>
      <c r="AI363" t="s">
        <v>217</v>
      </c>
      <c r="AJ363" t="s">
        <v>218</v>
      </c>
      <c r="AK363" t="s">
        <v>258</v>
      </c>
      <c r="AM363" t="s">
        <v>352</v>
      </c>
      <c r="AN363" t="s">
        <v>343</v>
      </c>
    </row>
    <row r="364" spans="1:40" x14ac:dyDescent="0.2">
      <c r="A364" t="s">
        <v>173</v>
      </c>
      <c r="B364" s="1" t="str">
        <f>VLOOKUP(Table1[[#This Row],[Organization]],Table3[],2)</f>
        <v>International Rescue Committe</v>
      </c>
      <c r="C364" t="s">
        <v>102</v>
      </c>
      <c r="D364" t="s">
        <v>173</v>
      </c>
      <c r="E364" s="1" t="str">
        <f>VLOOKUP(Table1[[#This Row],[Implementing_Partner]],Table2[],3)</f>
        <v>International Rescue Committee</v>
      </c>
      <c r="F364" t="s">
        <v>102</v>
      </c>
      <c r="G364" t="s">
        <v>95</v>
      </c>
      <c r="H364" t="s">
        <v>344</v>
      </c>
      <c r="I364" t="s">
        <v>186</v>
      </c>
      <c r="J364" t="s">
        <v>186</v>
      </c>
      <c r="K364" t="s">
        <v>187</v>
      </c>
      <c r="L364" t="s">
        <v>410</v>
      </c>
      <c r="N364" t="s">
        <v>193</v>
      </c>
      <c r="O364">
        <v>15</v>
      </c>
      <c r="P364" t="s">
        <v>190</v>
      </c>
      <c r="Q364" t="s">
        <v>29</v>
      </c>
      <c r="Y364">
        <v>15</v>
      </c>
      <c r="Z364">
        <v>2</v>
      </c>
      <c r="AA364">
        <v>13</v>
      </c>
      <c r="AF364" t="s">
        <v>599</v>
      </c>
      <c r="AG364" t="s">
        <v>43</v>
      </c>
      <c r="AH364" t="s">
        <v>43</v>
      </c>
      <c r="AI364" t="s">
        <v>221</v>
      </c>
      <c r="AM364" t="s">
        <v>352</v>
      </c>
      <c r="AN364" t="s">
        <v>343</v>
      </c>
    </row>
    <row r="365" spans="1:40" x14ac:dyDescent="0.2">
      <c r="A365" t="s">
        <v>172</v>
      </c>
      <c r="B365" s="1" t="str">
        <f>VLOOKUP(Table1[[#This Row],[Organization]],Table3[],2)</f>
        <v>International Medical Corps</v>
      </c>
      <c r="C365" t="s">
        <v>102</v>
      </c>
      <c r="E365" s="1" t="e">
        <f>VLOOKUP(Table1[[#This Row],[Implementing_Partner]],Table2[],3)</f>
        <v>#N/A</v>
      </c>
      <c r="G365" t="s">
        <v>183</v>
      </c>
      <c r="H365" t="s">
        <v>344</v>
      </c>
      <c r="I365" t="s">
        <v>186</v>
      </c>
      <c r="J365" t="s">
        <v>186</v>
      </c>
      <c r="K365" t="s">
        <v>187</v>
      </c>
      <c r="L365" t="s">
        <v>410</v>
      </c>
      <c r="N365" t="s">
        <v>192</v>
      </c>
      <c r="O365">
        <v>1</v>
      </c>
      <c r="P365" t="s">
        <v>190</v>
      </c>
      <c r="Q365" t="s">
        <v>29</v>
      </c>
      <c r="Y365">
        <v>1</v>
      </c>
      <c r="Z365">
        <v>0</v>
      </c>
      <c r="AA365">
        <v>1</v>
      </c>
      <c r="AF365" t="s">
        <v>599</v>
      </c>
      <c r="AG365" t="s">
        <v>43</v>
      </c>
      <c r="AH365" t="s">
        <v>43</v>
      </c>
      <c r="AM365" t="s">
        <v>352</v>
      </c>
      <c r="AN365" t="s">
        <v>343</v>
      </c>
    </row>
    <row r="366" spans="1:40" x14ac:dyDescent="0.2">
      <c r="A366" t="s">
        <v>173</v>
      </c>
      <c r="B366" s="1" t="str">
        <f>VLOOKUP(Table1[[#This Row],[Organization]],Table3[],2)</f>
        <v>International Rescue Committe</v>
      </c>
      <c r="C366" t="s">
        <v>102</v>
      </c>
      <c r="D366" t="s">
        <v>173</v>
      </c>
      <c r="E366" s="1" t="str">
        <f>VLOOKUP(Table1[[#This Row],[Implementing_Partner]],Table2[],3)</f>
        <v>International Rescue Committee</v>
      </c>
      <c r="F366" t="s">
        <v>102</v>
      </c>
      <c r="G366" t="s">
        <v>95</v>
      </c>
      <c r="H366" t="s">
        <v>344</v>
      </c>
      <c r="I366" t="s">
        <v>186</v>
      </c>
      <c r="J366" t="s">
        <v>186</v>
      </c>
      <c r="K366" t="s">
        <v>187</v>
      </c>
      <c r="L366" t="s">
        <v>410</v>
      </c>
      <c r="N366" t="s">
        <v>189</v>
      </c>
      <c r="O366">
        <v>0</v>
      </c>
      <c r="P366" t="s">
        <v>190</v>
      </c>
      <c r="Q366" t="s">
        <v>29</v>
      </c>
      <c r="Y366">
        <v>0</v>
      </c>
      <c r="AF366" t="s">
        <v>599</v>
      </c>
      <c r="AG366" t="s">
        <v>43</v>
      </c>
      <c r="AH366" t="s">
        <v>43</v>
      </c>
      <c r="AI366" t="s">
        <v>215</v>
      </c>
      <c r="AM366" t="s">
        <v>352</v>
      </c>
      <c r="AN366" t="s">
        <v>343</v>
      </c>
    </row>
    <row r="367" spans="1:40" x14ac:dyDescent="0.2">
      <c r="A367" t="s">
        <v>172</v>
      </c>
      <c r="B367" s="1" t="str">
        <f>VLOOKUP(Table1[[#This Row],[Organization]],Table3[],2)</f>
        <v>International Medical Corps</v>
      </c>
      <c r="C367" t="s">
        <v>102</v>
      </c>
      <c r="E367" s="1" t="e">
        <f>VLOOKUP(Table1[[#This Row],[Implementing_Partner]],Table2[],3)</f>
        <v>#N/A</v>
      </c>
      <c r="G367" t="s">
        <v>183</v>
      </c>
      <c r="H367" t="s">
        <v>344</v>
      </c>
      <c r="I367" t="s">
        <v>186</v>
      </c>
      <c r="J367" t="s">
        <v>186</v>
      </c>
      <c r="K367" t="s">
        <v>187</v>
      </c>
      <c r="L367" t="s">
        <v>410</v>
      </c>
      <c r="N367" t="s">
        <v>189</v>
      </c>
      <c r="O367">
        <v>73</v>
      </c>
      <c r="P367" t="s">
        <v>190</v>
      </c>
      <c r="Q367" t="s">
        <v>29</v>
      </c>
      <c r="Y367">
        <v>73</v>
      </c>
      <c r="Z367">
        <v>20</v>
      </c>
      <c r="AA367">
        <v>53</v>
      </c>
      <c r="AF367" t="s">
        <v>599</v>
      </c>
      <c r="AG367" t="s">
        <v>43</v>
      </c>
      <c r="AH367" t="s">
        <v>43</v>
      </c>
      <c r="AK367" t="s">
        <v>73</v>
      </c>
      <c r="AM367" t="s">
        <v>352</v>
      </c>
      <c r="AN367" t="s">
        <v>343</v>
      </c>
    </row>
    <row r="368" spans="1:40" x14ac:dyDescent="0.2">
      <c r="A368" t="s">
        <v>177</v>
      </c>
      <c r="B368" s="1" t="str">
        <f>VLOOKUP(Table1[[#This Row],[Organization]],Table3[],2)</f>
        <v>Handicap International / Humanity &amp; Inclusion</v>
      </c>
      <c r="C368" t="s">
        <v>102</v>
      </c>
      <c r="E368" s="1" t="e">
        <f>VLOOKUP(Table1[[#This Row],[Implementing_Partner]],Table2[],3)</f>
        <v>#N/A</v>
      </c>
      <c r="G368" t="s">
        <v>183</v>
      </c>
      <c r="H368" t="s">
        <v>343</v>
      </c>
      <c r="I368" t="s">
        <v>186</v>
      </c>
      <c r="J368" t="s">
        <v>186</v>
      </c>
      <c r="K368" t="s">
        <v>187</v>
      </c>
      <c r="L368" t="s">
        <v>410</v>
      </c>
      <c r="N368" t="s">
        <v>192</v>
      </c>
      <c r="O368">
        <v>1</v>
      </c>
      <c r="P368" t="s">
        <v>190</v>
      </c>
      <c r="Q368" t="s">
        <v>29</v>
      </c>
      <c r="Y368">
        <v>1</v>
      </c>
      <c r="Z368">
        <v>1</v>
      </c>
      <c r="AF368" t="s">
        <v>599</v>
      </c>
      <c r="AG368" t="s">
        <v>43</v>
      </c>
      <c r="AH368" t="s">
        <v>43</v>
      </c>
      <c r="AI368" t="s">
        <v>215</v>
      </c>
      <c r="AM368" t="s">
        <v>352</v>
      </c>
      <c r="AN368" t="s">
        <v>343</v>
      </c>
    </row>
    <row r="369" spans="1:40" x14ac:dyDescent="0.2">
      <c r="A369" t="s">
        <v>137</v>
      </c>
      <c r="B369" s="1" t="str">
        <f>VLOOKUP(Table1[[#This Row],[Organization]],Table3[],2)</f>
        <v>International Organization for Migration</v>
      </c>
      <c r="C369" t="s">
        <v>26</v>
      </c>
      <c r="E369" s="1" t="e">
        <f>VLOOKUP(Table1[[#This Row],[Implementing_Partner]],Table2[],3)</f>
        <v>#N/A</v>
      </c>
      <c r="G369" t="s">
        <v>405</v>
      </c>
      <c r="H369" t="s">
        <v>343</v>
      </c>
      <c r="I369" t="s">
        <v>186</v>
      </c>
      <c r="J369" t="s">
        <v>186</v>
      </c>
      <c r="K369" t="s">
        <v>187</v>
      </c>
      <c r="L369" t="s">
        <v>410</v>
      </c>
      <c r="N369" t="s">
        <v>189</v>
      </c>
      <c r="O369">
        <v>189</v>
      </c>
      <c r="P369" t="s">
        <v>190</v>
      </c>
      <c r="Q369" t="s">
        <v>29</v>
      </c>
      <c r="Y369">
        <v>189</v>
      </c>
      <c r="Z369">
        <v>182</v>
      </c>
      <c r="AA369">
        <v>7</v>
      </c>
      <c r="AF369" t="s">
        <v>599</v>
      </c>
      <c r="AG369" t="s">
        <v>43</v>
      </c>
      <c r="AH369" t="s">
        <v>156</v>
      </c>
      <c r="AM369" t="s">
        <v>352</v>
      </c>
      <c r="AN369" t="s">
        <v>343</v>
      </c>
    </row>
    <row r="370" spans="1:40" x14ac:dyDescent="0.2">
      <c r="A370" t="s">
        <v>177</v>
      </c>
      <c r="B370" s="1" t="str">
        <f>VLOOKUP(Table1[[#This Row],[Organization]],Table3[],2)</f>
        <v>Handicap International / Humanity &amp; Inclusion</v>
      </c>
      <c r="C370" t="s">
        <v>102</v>
      </c>
      <c r="E370" s="1" t="e">
        <f>VLOOKUP(Table1[[#This Row],[Implementing_Partner]],Table2[],3)</f>
        <v>#N/A</v>
      </c>
      <c r="G370" t="s">
        <v>183</v>
      </c>
      <c r="H370" t="s">
        <v>343</v>
      </c>
      <c r="I370" t="s">
        <v>186</v>
      </c>
      <c r="J370" t="s">
        <v>186</v>
      </c>
      <c r="K370" t="s">
        <v>187</v>
      </c>
      <c r="L370" t="s">
        <v>410</v>
      </c>
      <c r="N370" t="s">
        <v>194</v>
      </c>
      <c r="O370">
        <v>1</v>
      </c>
      <c r="P370" t="s">
        <v>190</v>
      </c>
      <c r="Q370" t="s">
        <v>29</v>
      </c>
      <c r="Y370">
        <v>1</v>
      </c>
      <c r="Z370">
        <v>1</v>
      </c>
      <c r="AF370" t="s">
        <v>599</v>
      </c>
      <c r="AG370" t="s">
        <v>43</v>
      </c>
      <c r="AH370" t="s">
        <v>43</v>
      </c>
      <c r="AI370" t="s">
        <v>252</v>
      </c>
      <c r="AM370" t="s">
        <v>352</v>
      </c>
      <c r="AN370" t="s">
        <v>343</v>
      </c>
    </row>
    <row r="371" spans="1:40" x14ac:dyDescent="0.2">
      <c r="A371" t="s">
        <v>177</v>
      </c>
      <c r="B371" s="1" t="str">
        <f>VLOOKUP(Table1[[#This Row],[Organization]],Table3[],2)</f>
        <v>Handicap International / Humanity &amp; Inclusion</v>
      </c>
      <c r="C371" t="s">
        <v>102</v>
      </c>
      <c r="E371" s="1" t="e">
        <f>VLOOKUP(Table1[[#This Row],[Implementing_Partner]],Table2[],3)</f>
        <v>#N/A</v>
      </c>
      <c r="G371" t="s">
        <v>183</v>
      </c>
      <c r="H371" t="s">
        <v>343</v>
      </c>
      <c r="I371" t="s">
        <v>186</v>
      </c>
      <c r="J371" t="s">
        <v>186</v>
      </c>
      <c r="K371" t="s">
        <v>187</v>
      </c>
      <c r="L371" t="s">
        <v>410</v>
      </c>
      <c r="N371" t="s">
        <v>194</v>
      </c>
      <c r="O371">
        <v>1</v>
      </c>
      <c r="P371" t="s">
        <v>190</v>
      </c>
      <c r="Q371" t="s">
        <v>29</v>
      </c>
      <c r="Y371">
        <v>1</v>
      </c>
      <c r="Z371">
        <v>1</v>
      </c>
      <c r="AF371" t="s">
        <v>599</v>
      </c>
      <c r="AG371" t="s">
        <v>43</v>
      </c>
      <c r="AH371" t="s">
        <v>43</v>
      </c>
      <c r="AI371" t="s">
        <v>249</v>
      </c>
      <c r="AM371" t="s">
        <v>352</v>
      </c>
      <c r="AN371" t="s">
        <v>343</v>
      </c>
    </row>
    <row r="372" spans="1:40" x14ac:dyDescent="0.2">
      <c r="A372" t="s">
        <v>176</v>
      </c>
      <c r="B372" s="1" t="str">
        <f>VLOOKUP(Table1[[#This Row],[Organization]],Table3[],2)</f>
        <v>World Health Organization</v>
      </c>
      <c r="C372" t="s">
        <v>26</v>
      </c>
      <c r="E372" s="1" t="e">
        <f>VLOOKUP(Table1[[#This Row],[Implementing_Partner]],Table2[],3)</f>
        <v>#N/A</v>
      </c>
      <c r="H372" t="s">
        <v>343</v>
      </c>
      <c r="I372" t="s">
        <v>186</v>
      </c>
      <c r="J372" t="s">
        <v>186</v>
      </c>
      <c r="K372" t="s">
        <v>407</v>
      </c>
      <c r="L372" t="s">
        <v>409</v>
      </c>
      <c r="N372" t="s">
        <v>84</v>
      </c>
      <c r="O372">
        <v>1</v>
      </c>
      <c r="AF372" t="s">
        <v>599</v>
      </c>
      <c r="AG372" t="s">
        <v>43</v>
      </c>
      <c r="AH372" t="s">
        <v>43</v>
      </c>
      <c r="AJ372" t="s">
        <v>479</v>
      </c>
      <c r="AK372" t="s">
        <v>262</v>
      </c>
      <c r="AM372" t="s">
        <v>352</v>
      </c>
      <c r="AN372" t="s">
        <v>343</v>
      </c>
    </row>
    <row r="373" spans="1:40" x14ac:dyDescent="0.2">
      <c r="A373" t="s">
        <v>172</v>
      </c>
      <c r="B373" s="1" t="str">
        <f>VLOOKUP(Table1[[#This Row],[Organization]],Table3[],2)</f>
        <v>International Medical Corps</v>
      </c>
      <c r="C373" t="s">
        <v>102</v>
      </c>
      <c r="E373" s="1" t="e">
        <f>VLOOKUP(Table1[[#This Row],[Implementing_Partner]],Table2[],3)</f>
        <v>#N/A</v>
      </c>
      <c r="G373" t="s">
        <v>183</v>
      </c>
      <c r="H373" t="s">
        <v>344</v>
      </c>
      <c r="I373" t="s">
        <v>186</v>
      </c>
      <c r="J373" t="s">
        <v>186</v>
      </c>
      <c r="K373" t="s">
        <v>187</v>
      </c>
      <c r="L373" t="s">
        <v>410</v>
      </c>
      <c r="N373" t="s">
        <v>192</v>
      </c>
      <c r="O373">
        <v>8</v>
      </c>
      <c r="P373" t="s">
        <v>190</v>
      </c>
      <c r="Q373" t="s">
        <v>29</v>
      </c>
      <c r="Y373">
        <v>8</v>
      </c>
      <c r="Z373">
        <v>6</v>
      </c>
      <c r="AA373">
        <v>2</v>
      </c>
      <c r="AF373" t="s">
        <v>599</v>
      </c>
      <c r="AG373" t="s">
        <v>43</v>
      </c>
      <c r="AH373" t="s">
        <v>43</v>
      </c>
      <c r="AM373" t="s">
        <v>352</v>
      </c>
      <c r="AN373" t="s">
        <v>343</v>
      </c>
    </row>
    <row r="374" spans="1:40" x14ac:dyDescent="0.2">
      <c r="A374" t="s">
        <v>173</v>
      </c>
      <c r="B374" s="1" t="str">
        <f>VLOOKUP(Table1[[#This Row],[Organization]],Table3[],2)</f>
        <v>International Rescue Committe</v>
      </c>
      <c r="C374" t="s">
        <v>102</v>
      </c>
      <c r="D374" t="s">
        <v>173</v>
      </c>
      <c r="E374" s="1" t="str">
        <f>VLOOKUP(Table1[[#This Row],[Implementing_Partner]],Table2[],3)</f>
        <v>International Rescue Committee</v>
      </c>
      <c r="F374" t="s">
        <v>102</v>
      </c>
      <c r="G374" t="s">
        <v>95</v>
      </c>
      <c r="H374" t="s">
        <v>344</v>
      </c>
      <c r="I374" t="s">
        <v>186</v>
      </c>
      <c r="J374" t="s">
        <v>186</v>
      </c>
      <c r="K374" t="s">
        <v>187</v>
      </c>
      <c r="L374" t="s">
        <v>410</v>
      </c>
      <c r="N374" t="s">
        <v>189</v>
      </c>
      <c r="O374">
        <v>277</v>
      </c>
      <c r="P374" t="s">
        <v>190</v>
      </c>
      <c r="Q374" t="s">
        <v>29</v>
      </c>
      <c r="Y374">
        <v>277</v>
      </c>
      <c r="Z374">
        <v>71</v>
      </c>
      <c r="AA374">
        <v>206</v>
      </c>
      <c r="AF374" t="s">
        <v>599</v>
      </c>
      <c r="AG374" t="s">
        <v>43</v>
      </c>
      <c r="AH374" t="s">
        <v>43</v>
      </c>
      <c r="AI374" t="s">
        <v>221</v>
      </c>
      <c r="AK374" t="s">
        <v>258</v>
      </c>
      <c r="AM374" t="s">
        <v>352</v>
      </c>
      <c r="AN374" t="s">
        <v>343</v>
      </c>
    </row>
    <row r="375" spans="1:40" x14ac:dyDescent="0.2">
      <c r="A375" t="s">
        <v>94</v>
      </c>
      <c r="B375" s="1" t="str">
        <f>VLOOKUP(Table1[[#This Row],[Organization]],Table3[],2)</f>
        <v>United Nations Children's Fund</v>
      </c>
      <c r="C375" t="s">
        <v>26</v>
      </c>
      <c r="D375" t="s">
        <v>287</v>
      </c>
      <c r="E375" s="1" t="str">
        <f>VLOOKUP(Table1[[#This Row],[Implementing_Partner]],Table2[],3)</f>
        <v>Libyan Society for National Reconciliation and Charity Works</v>
      </c>
      <c r="F375" t="s">
        <v>100</v>
      </c>
      <c r="H375" t="s">
        <v>343</v>
      </c>
      <c r="I375" t="s">
        <v>289</v>
      </c>
      <c r="J375" t="s">
        <v>289</v>
      </c>
      <c r="K375" t="s">
        <v>485</v>
      </c>
      <c r="L375" t="s">
        <v>291</v>
      </c>
      <c r="Q375" t="s">
        <v>118</v>
      </c>
      <c r="Y375">
        <v>5000</v>
      </c>
      <c r="Z375">
        <v>2450</v>
      </c>
      <c r="AA375">
        <v>2550</v>
      </c>
      <c r="AB375">
        <v>980</v>
      </c>
      <c r="AC375">
        <v>1020</v>
      </c>
      <c r="AD375">
        <v>1470</v>
      </c>
      <c r="AE375">
        <v>1530</v>
      </c>
      <c r="AF375" t="s">
        <v>599</v>
      </c>
      <c r="AG375" t="s">
        <v>43</v>
      </c>
      <c r="AH375" t="s">
        <v>43</v>
      </c>
      <c r="AM375" t="s">
        <v>352</v>
      </c>
      <c r="AN375" t="s">
        <v>344</v>
      </c>
    </row>
    <row r="376" spans="1:40" x14ac:dyDescent="0.2">
      <c r="A376" t="s">
        <v>94</v>
      </c>
      <c r="B376" s="1" t="str">
        <f>VLOOKUP(Table1[[#This Row],[Organization]],Table3[],2)</f>
        <v>United Nations Children's Fund</v>
      </c>
      <c r="C376" t="s">
        <v>26</v>
      </c>
      <c r="D376" t="s">
        <v>287</v>
      </c>
      <c r="E376" s="1" t="str">
        <f>VLOOKUP(Table1[[#This Row],[Implementing_Partner]],Table2[],3)</f>
        <v>Libyan Society for National Reconciliation and Charity Works</v>
      </c>
      <c r="F376" t="s">
        <v>100</v>
      </c>
      <c r="H376" t="s">
        <v>343</v>
      </c>
      <c r="I376" t="s">
        <v>289</v>
      </c>
      <c r="J376" t="s">
        <v>289</v>
      </c>
      <c r="K376" t="s">
        <v>486</v>
      </c>
      <c r="L376" t="s">
        <v>490</v>
      </c>
      <c r="Q376" t="s">
        <v>118</v>
      </c>
      <c r="Y376">
        <v>4000</v>
      </c>
      <c r="Z376">
        <v>1960</v>
      </c>
      <c r="AA376">
        <v>2040</v>
      </c>
      <c r="AB376">
        <v>784</v>
      </c>
      <c r="AC376">
        <v>816</v>
      </c>
      <c r="AD376">
        <v>1176</v>
      </c>
      <c r="AE376">
        <v>1224</v>
      </c>
      <c r="AF376" t="s">
        <v>599</v>
      </c>
      <c r="AG376" t="s">
        <v>43</v>
      </c>
      <c r="AH376" t="s">
        <v>43</v>
      </c>
      <c r="AM376" t="s">
        <v>352</v>
      </c>
      <c r="AN376" t="s">
        <v>344</v>
      </c>
    </row>
    <row r="377" spans="1:40" x14ac:dyDescent="0.2">
      <c r="A377" t="s">
        <v>137</v>
      </c>
      <c r="B377" s="1" t="str">
        <f>VLOOKUP(Table1[[#This Row],[Organization]],Table3[],2)</f>
        <v>International Organization for Migration</v>
      </c>
      <c r="C377" t="s">
        <v>26</v>
      </c>
      <c r="E377" s="1" t="e">
        <f>VLOOKUP(Table1[[#This Row],[Implementing_Partner]],Table2[],3)</f>
        <v>#N/A</v>
      </c>
      <c r="G377" t="s">
        <v>482</v>
      </c>
      <c r="H377" t="s">
        <v>344</v>
      </c>
      <c r="I377" t="s">
        <v>289</v>
      </c>
      <c r="J377" t="s">
        <v>290</v>
      </c>
      <c r="K377" t="s">
        <v>487</v>
      </c>
      <c r="L377" t="s">
        <v>489</v>
      </c>
      <c r="M377" t="s">
        <v>492</v>
      </c>
      <c r="S377">
        <v>0</v>
      </c>
      <c r="W377">
        <v>98</v>
      </c>
      <c r="Y377">
        <v>98</v>
      </c>
      <c r="Z377">
        <v>86</v>
      </c>
      <c r="AA377">
        <v>12</v>
      </c>
      <c r="AB377">
        <v>7</v>
      </c>
      <c r="AC377">
        <v>2</v>
      </c>
      <c r="AD377">
        <v>79</v>
      </c>
      <c r="AE377">
        <v>10</v>
      </c>
      <c r="AF377" t="s">
        <v>599</v>
      </c>
      <c r="AG377" t="s">
        <v>43</v>
      </c>
      <c r="AH377" t="s">
        <v>43</v>
      </c>
      <c r="AJ377" t="s">
        <v>196</v>
      </c>
      <c r="AK377" t="s">
        <v>109</v>
      </c>
      <c r="AM377" t="s">
        <v>352</v>
      </c>
      <c r="AN377" t="s">
        <v>343</v>
      </c>
    </row>
    <row r="378" spans="1:40" x14ac:dyDescent="0.2">
      <c r="A378" t="s">
        <v>137</v>
      </c>
      <c r="B378" s="1" t="str">
        <f>VLOOKUP(Table1[[#This Row],[Organization]],Table3[],2)</f>
        <v>International Organization for Migration</v>
      </c>
      <c r="C378" t="s">
        <v>26</v>
      </c>
      <c r="E378" s="1" t="e">
        <f>VLOOKUP(Table1[[#This Row],[Implementing_Partner]],Table2[],3)</f>
        <v>#N/A</v>
      </c>
      <c r="G378" t="s">
        <v>482</v>
      </c>
      <c r="H378" t="s">
        <v>344</v>
      </c>
      <c r="I378" t="s">
        <v>289</v>
      </c>
      <c r="J378" t="s">
        <v>290</v>
      </c>
      <c r="K378" t="s">
        <v>487</v>
      </c>
      <c r="L378" t="s">
        <v>489</v>
      </c>
      <c r="M378" t="s">
        <v>492</v>
      </c>
      <c r="S378">
        <v>0</v>
      </c>
      <c r="W378">
        <v>8</v>
      </c>
      <c r="Y378">
        <v>8</v>
      </c>
      <c r="Z378">
        <v>0</v>
      </c>
      <c r="AA378">
        <v>8</v>
      </c>
      <c r="AB378">
        <v>0</v>
      </c>
      <c r="AC378">
        <v>0</v>
      </c>
      <c r="AD378">
        <v>0</v>
      </c>
      <c r="AE378">
        <v>8</v>
      </c>
      <c r="AF378" t="s">
        <v>599</v>
      </c>
      <c r="AG378" t="s">
        <v>43</v>
      </c>
      <c r="AH378" t="s">
        <v>43</v>
      </c>
      <c r="AJ378" t="s">
        <v>385</v>
      </c>
      <c r="AK378" t="s">
        <v>133</v>
      </c>
      <c r="AM378" t="s">
        <v>352</v>
      </c>
      <c r="AN378" t="s">
        <v>343</v>
      </c>
    </row>
    <row r="379" spans="1:40" x14ac:dyDescent="0.2">
      <c r="A379" t="s">
        <v>137</v>
      </c>
      <c r="B379" s="1" t="str">
        <f>VLOOKUP(Table1[[#This Row],[Organization]],Table3[],2)</f>
        <v>International Organization for Migration</v>
      </c>
      <c r="C379" t="s">
        <v>26</v>
      </c>
      <c r="E379" s="1" t="e">
        <f>VLOOKUP(Table1[[#This Row],[Implementing_Partner]],Table2[],3)</f>
        <v>#N/A</v>
      </c>
      <c r="H379" t="s">
        <v>343</v>
      </c>
      <c r="I379" t="s">
        <v>276</v>
      </c>
      <c r="J379" t="s">
        <v>276</v>
      </c>
      <c r="K379" t="s">
        <v>277</v>
      </c>
      <c r="L379" t="s">
        <v>278</v>
      </c>
      <c r="N379" t="s">
        <v>28</v>
      </c>
      <c r="O379">
        <v>8</v>
      </c>
      <c r="P379" t="s">
        <v>528</v>
      </c>
      <c r="T379">
        <v>0</v>
      </c>
      <c r="U379">
        <v>0</v>
      </c>
      <c r="V379">
        <v>0</v>
      </c>
      <c r="W379">
        <v>5</v>
      </c>
      <c r="X379">
        <v>3</v>
      </c>
      <c r="Y379">
        <v>8</v>
      </c>
      <c r="Z379">
        <v>0</v>
      </c>
      <c r="AA379">
        <v>8</v>
      </c>
      <c r="AB379">
        <v>0</v>
      </c>
      <c r="AC379">
        <v>0</v>
      </c>
      <c r="AD379">
        <v>0</v>
      </c>
      <c r="AE379">
        <v>8</v>
      </c>
      <c r="AF379" t="s">
        <v>599</v>
      </c>
      <c r="AG379" t="s">
        <v>43</v>
      </c>
      <c r="AH379" t="s">
        <v>43</v>
      </c>
      <c r="AJ379" t="s">
        <v>76</v>
      </c>
      <c r="AM379" t="s">
        <v>352</v>
      </c>
      <c r="AN379" t="s">
        <v>344</v>
      </c>
    </row>
    <row r="380" spans="1:40" x14ac:dyDescent="0.2">
      <c r="A380" t="s">
        <v>137</v>
      </c>
      <c r="B380" s="1" t="str">
        <f>VLOOKUP(Table1[[#This Row],[Organization]],Table3[],2)</f>
        <v>International Organization for Migration</v>
      </c>
      <c r="C380" t="s">
        <v>26</v>
      </c>
      <c r="E380" s="1" t="e">
        <f>VLOOKUP(Table1[[#This Row],[Implementing_Partner]],Table2[],3)</f>
        <v>#N/A</v>
      </c>
      <c r="H380" t="s">
        <v>343</v>
      </c>
      <c r="I380" t="s">
        <v>276</v>
      </c>
      <c r="J380" t="s">
        <v>276</v>
      </c>
      <c r="K380" t="s">
        <v>277</v>
      </c>
      <c r="L380" t="s">
        <v>278</v>
      </c>
      <c r="N380" t="s">
        <v>28</v>
      </c>
      <c r="O380">
        <v>98</v>
      </c>
      <c r="P380" t="s">
        <v>528</v>
      </c>
      <c r="T380">
        <v>0</v>
      </c>
      <c r="U380">
        <v>0</v>
      </c>
      <c r="V380">
        <v>0</v>
      </c>
      <c r="W380">
        <v>62</v>
      </c>
      <c r="X380">
        <v>36</v>
      </c>
      <c r="Y380">
        <v>98</v>
      </c>
      <c r="Z380">
        <v>86</v>
      </c>
      <c r="AA380">
        <v>12</v>
      </c>
      <c r="AB380">
        <v>7</v>
      </c>
      <c r="AC380">
        <v>2</v>
      </c>
      <c r="AD380">
        <v>79</v>
      </c>
      <c r="AE380">
        <v>10</v>
      </c>
      <c r="AF380" t="s">
        <v>599</v>
      </c>
      <c r="AG380" t="s">
        <v>43</v>
      </c>
      <c r="AH380" t="s">
        <v>44</v>
      </c>
      <c r="AJ380" t="s">
        <v>75</v>
      </c>
      <c r="AM380" t="s">
        <v>352</v>
      </c>
      <c r="AN380" t="s">
        <v>344</v>
      </c>
    </row>
    <row r="381" spans="1:40" x14ac:dyDescent="0.2">
      <c r="A381" t="s">
        <v>73</v>
      </c>
      <c r="B381" s="1" t="str">
        <f>VLOOKUP(Table1[[#This Row],[Organization]],Table3[],2)</f>
        <v>Other</v>
      </c>
      <c r="C381" t="s">
        <v>25</v>
      </c>
      <c r="D381" t="s">
        <v>73</v>
      </c>
      <c r="E381" s="1" t="str">
        <f>VLOOKUP(Table1[[#This Row],[Implementing_Partner]],Table2[],3)</f>
        <v>Norwegian Refugee Council</v>
      </c>
      <c r="F381" t="s">
        <v>25</v>
      </c>
      <c r="G381" t="s">
        <v>73</v>
      </c>
      <c r="H381" t="s">
        <v>344</v>
      </c>
      <c r="I381" t="s">
        <v>533</v>
      </c>
      <c r="J381" t="s">
        <v>534</v>
      </c>
      <c r="K381" t="s">
        <v>535</v>
      </c>
      <c r="L381" t="s">
        <v>537</v>
      </c>
      <c r="M381" t="s">
        <v>551</v>
      </c>
      <c r="N381" t="s">
        <v>28</v>
      </c>
      <c r="O381">
        <v>702</v>
      </c>
      <c r="S381">
        <v>117</v>
      </c>
      <c r="T381">
        <v>702</v>
      </c>
      <c r="U381">
        <v>0</v>
      </c>
      <c r="V381">
        <v>0</v>
      </c>
      <c r="W381">
        <v>0</v>
      </c>
      <c r="X381">
        <v>0</v>
      </c>
      <c r="Y381">
        <v>702</v>
      </c>
      <c r="Z381">
        <v>352</v>
      </c>
      <c r="AA381">
        <v>350</v>
      </c>
      <c r="AB381">
        <v>150</v>
      </c>
      <c r="AC381">
        <v>150</v>
      </c>
      <c r="AD381">
        <v>202</v>
      </c>
      <c r="AE381">
        <v>200</v>
      </c>
      <c r="AF381" t="s">
        <v>599</v>
      </c>
      <c r="AG381" t="s">
        <v>43</v>
      </c>
      <c r="AH381" t="s">
        <v>43</v>
      </c>
      <c r="AJ381" t="s">
        <v>76</v>
      </c>
      <c r="AM381" t="s">
        <v>352</v>
      </c>
      <c r="AN381" t="s">
        <v>344</v>
      </c>
    </row>
    <row r="382" spans="1:40" x14ac:dyDescent="0.2">
      <c r="A382" t="s">
        <v>107</v>
      </c>
      <c r="B382" s="1" t="str">
        <f>VLOOKUP(Table1[[#This Row],[Organization]],Table3[],2)</f>
        <v>World Food Programme</v>
      </c>
      <c r="C382" t="s">
        <v>26</v>
      </c>
      <c r="D382" t="s">
        <v>142</v>
      </c>
      <c r="E382" s="1" t="str">
        <f>VLOOKUP(Table1[[#This Row],[Implementing_Partner]],Table2[],3)</f>
        <v>Atta Elkhair</v>
      </c>
      <c r="F382" t="s">
        <v>100</v>
      </c>
      <c r="H382" t="s">
        <v>343</v>
      </c>
      <c r="I382" t="s">
        <v>147</v>
      </c>
      <c r="J382" t="s">
        <v>147</v>
      </c>
      <c r="K382" t="s">
        <v>148</v>
      </c>
      <c r="L382" t="s">
        <v>357</v>
      </c>
      <c r="P382" t="s">
        <v>359</v>
      </c>
      <c r="Q382" t="s">
        <v>29</v>
      </c>
      <c r="S382">
        <v>329</v>
      </c>
      <c r="U382">
        <v>1645</v>
      </c>
      <c r="Y382">
        <v>1645</v>
      </c>
      <c r="Z382">
        <v>783</v>
      </c>
      <c r="AA382">
        <v>862</v>
      </c>
      <c r="AB382">
        <v>257</v>
      </c>
      <c r="AC382">
        <v>253</v>
      </c>
      <c r="AD382">
        <v>526</v>
      </c>
      <c r="AE382">
        <v>609</v>
      </c>
      <c r="AF382" t="s">
        <v>600</v>
      </c>
      <c r="AG382" t="s">
        <v>122</v>
      </c>
      <c r="AH382" t="s">
        <v>123</v>
      </c>
      <c r="AJ382" t="s">
        <v>365</v>
      </c>
      <c r="AK382" t="s">
        <v>152</v>
      </c>
      <c r="AM382" t="s">
        <v>352</v>
      </c>
      <c r="AN382" t="s">
        <v>344</v>
      </c>
    </row>
    <row r="383" spans="1:40" x14ac:dyDescent="0.2">
      <c r="A383" t="s">
        <v>107</v>
      </c>
      <c r="B383" s="1" t="str">
        <f>VLOOKUP(Table1[[#This Row],[Organization]],Table3[],2)</f>
        <v>World Food Programme</v>
      </c>
      <c r="C383" t="s">
        <v>26</v>
      </c>
      <c r="D383" t="s">
        <v>142</v>
      </c>
      <c r="E383" s="1" t="str">
        <f>VLOOKUP(Table1[[#This Row],[Implementing_Partner]],Table2[],3)</f>
        <v>Atta Elkhair</v>
      </c>
      <c r="F383" t="s">
        <v>100</v>
      </c>
      <c r="H383" t="s">
        <v>344</v>
      </c>
      <c r="I383" t="s">
        <v>147</v>
      </c>
      <c r="J383" t="s">
        <v>147</v>
      </c>
      <c r="K383" t="s">
        <v>148</v>
      </c>
      <c r="M383" t="s">
        <v>357</v>
      </c>
      <c r="P383" t="s">
        <v>359</v>
      </c>
      <c r="Q383" t="s">
        <v>29</v>
      </c>
      <c r="S383">
        <v>243</v>
      </c>
      <c r="T383">
        <v>1215</v>
      </c>
      <c r="Y383">
        <v>1215</v>
      </c>
      <c r="Z383">
        <v>578</v>
      </c>
      <c r="AA383">
        <v>637</v>
      </c>
      <c r="AB383">
        <v>190</v>
      </c>
      <c r="AC383">
        <v>187</v>
      </c>
      <c r="AD383">
        <v>389</v>
      </c>
      <c r="AE383">
        <v>450</v>
      </c>
      <c r="AF383" t="s">
        <v>600</v>
      </c>
      <c r="AG383" t="s">
        <v>122</v>
      </c>
      <c r="AH383" t="s">
        <v>155</v>
      </c>
      <c r="AK383" t="s">
        <v>152</v>
      </c>
      <c r="AM383" t="s">
        <v>352</v>
      </c>
      <c r="AN383" t="s">
        <v>344</v>
      </c>
    </row>
    <row r="384" spans="1:40" x14ac:dyDescent="0.2">
      <c r="A384" t="s">
        <v>107</v>
      </c>
      <c r="B384" s="1" t="str">
        <f>VLOOKUP(Table1[[#This Row],[Organization]],Table3[],2)</f>
        <v>World Food Programme</v>
      </c>
      <c r="C384" t="s">
        <v>26</v>
      </c>
      <c r="D384" t="s">
        <v>142</v>
      </c>
      <c r="E384" s="1" t="str">
        <f>VLOOKUP(Table1[[#This Row],[Implementing_Partner]],Table2[],3)</f>
        <v>Atta Elkhair</v>
      </c>
      <c r="F384" t="s">
        <v>100</v>
      </c>
      <c r="H384" t="s">
        <v>343</v>
      </c>
      <c r="I384" t="s">
        <v>147</v>
      </c>
      <c r="J384" t="s">
        <v>147</v>
      </c>
      <c r="K384" t="s">
        <v>148</v>
      </c>
      <c r="L384" t="s">
        <v>357</v>
      </c>
      <c r="P384" t="s">
        <v>359</v>
      </c>
      <c r="Q384" t="s">
        <v>29</v>
      </c>
      <c r="S384">
        <v>421</v>
      </c>
      <c r="U384">
        <v>2105</v>
      </c>
      <c r="Y384">
        <v>2105</v>
      </c>
      <c r="Z384">
        <v>1002</v>
      </c>
      <c r="AA384">
        <v>1103</v>
      </c>
      <c r="AB384">
        <v>328</v>
      </c>
      <c r="AC384">
        <v>324</v>
      </c>
      <c r="AD384">
        <v>674</v>
      </c>
      <c r="AE384">
        <v>779</v>
      </c>
      <c r="AF384" t="s">
        <v>600</v>
      </c>
      <c r="AG384" t="s">
        <v>122</v>
      </c>
      <c r="AH384" t="s">
        <v>123</v>
      </c>
      <c r="AJ384" t="s">
        <v>375</v>
      </c>
      <c r="AK384" t="s">
        <v>152</v>
      </c>
      <c r="AM384" t="s">
        <v>352</v>
      </c>
      <c r="AN384" t="s">
        <v>344</v>
      </c>
    </row>
    <row r="385" spans="1:40" x14ac:dyDescent="0.2">
      <c r="A385" t="s">
        <v>107</v>
      </c>
      <c r="B385" s="1" t="str">
        <f>VLOOKUP(Table1[[#This Row],[Organization]],Table3[],2)</f>
        <v>World Food Programme</v>
      </c>
      <c r="C385" t="s">
        <v>26</v>
      </c>
      <c r="D385" t="s">
        <v>142</v>
      </c>
      <c r="E385" s="1" t="str">
        <f>VLOOKUP(Table1[[#This Row],[Implementing_Partner]],Table2[],3)</f>
        <v>Atta Elkhair</v>
      </c>
      <c r="F385" t="s">
        <v>100</v>
      </c>
      <c r="H385" t="s">
        <v>344</v>
      </c>
      <c r="I385" t="s">
        <v>147</v>
      </c>
      <c r="J385" t="s">
        <v>147</v>
      </c>
      <c r="K385" t="s">
        <v>148</v>
      </c>
      <c r="M385" t="s">
        <v>357</v>
      </c>
      <c r="P385" t="s">
        <v>359</v>
      </c>
      <c r="Q385" t="s">
        <v>29</v>
      </c>
      <c r="S385">
        <v>4</v>
      </c>
      <c r="T385">
        <v>20</v>
      </c>
      <c r="Y385">
        <v>20</v>
      </c>
      <c r="Z385">
        <v>10</v>
      </c>
      <c r="AA385">
        <v>10</v>
      </c>
      <c r="AB385">
        <v>3</v>
      </c>
      <c r="AC385">
        <v>3</v>
      </c>
      <c r="AD385">
        <v>6</v>
      </c>
      <c r="AE385">
        <v>7</v>
      </c>
      <c r="AF385" t="s">
        <v>600</v>
      </c>
      <c r="AG385" t="s">
        <v>122</v>
      </c>
      <c r="AH385" t="s">
        <v>154</v>
      </c>
      <c r="AJ385" t="s">
        <v>384</v>
      </c>
      <c r="AK385" t="s">
        <v>152</v>
      </c>
      <c r="AM385" t="s">
        <v>352</v>
      </c>
      <c r="AN385" t="s">
        <v>344</v>
      </c>
    </row>
    <row r="386" spans="1:40" x14ac:dyDescent="0.2">
      <c r="A386" t="s">
        <v>107</v>
      </c>
      <c r="B386" s="1" t="str">
        <f>VLOOKUP(Table1[[#This Row],[Organization]],Table3[],2)</f>
        <v>World Food Programme</v>
      </c>
      <c r="C386" t="s">
        <v>26</v>
      </c>
      <c r="D386" t="s">
        <v>142</v>
      </c>
      <c r="E386" s="1" t="str">
        <f>VLOOKUP(Table1[[#This Row],[Implementing_Partner]],Table2[],3)</f>
        <v>Atta Elkhair</v>
      </c>
      <c r="F386" t="s">
        <v>100</v>
      </c>
      <c r="H386" t="s">
        <v>344</v>
      </c>
      <c r="I386" t="s">
        <v>147</v>
      </c>
      <c r="J386" t="s">
        <v>147</v>
      </c>
      <c r="K386" t="s">
        <v>148</v>
      </c>
      <c r="M386" t="s">
        <v>357</v>
      </c>
      <c r="P386" t="s">
        <v>359</v>
      </c>
      <c r="Q386" t="s">
        <v>29</v>
      </c>
      <c r="S386">
        <v>355</v>
      </c>
      <c r="U386">
        <v>1775</v>
      </c>
      <c r="Y386">
        <v>1775</v>
      </c>
      <c r="Z386">
        <v>845</v>
      </c>
      <c r="AA386">
        <v>930</v>
      </c>
      <c r="AB386">
        <v>277</v>
      </c>
      <c r="AC386">
        <v>273</v>
      </c>
      <c r="AD386">
        <v>568</v>
      </c>
      <c r="AE386">
        <v>657</v>
      </c>
      <c r="AF386" t="s">
        <v>600</v>
      </c>
      <c r="AG386" t="s">
        <v>122</v>
      </c>
      <c r="AH386" t="s">
        <v>155</v>
      </c>
      <c r="AJ386" t="s">
        <v>389</v>
      </c>
      <c r="AK386" t="s">
        <v>152</v>
      </c>
      <c r="AM386" t="s">
        <v>352</v>
      </c>
      <c r="AN386" t="s">
        <v>344</v>
      </c>
    </row>
    <row r="387" spans="1:40" x14ac:dyDescent="0.2">
      <c r="A387" t="s">
        <v>107</v>
      </c>
      <c r="B387" s="1" t="str">
        <f>VLOOKUP(Table1[[#This Row],[Organization]],Table3[],2)</f>
        <v>World Food Programme</v>
      </c>
      <c r="C387" t="s">
        <v>26</v>
      </c>
      <c r="D387" t="s">
        <v>142</v>
      </c>
      <c r="E387" s="1" t="str">
        <f>VLOOKUP(Table1[[#This Row],[Implementing_Partner]],Table2[],3)</f>
        <v>Atta Elkhair</v>
      </c>
      <c r="F387" t="s">
        <v>100</v>
      </c>
      <c r="H387" t="s">
        <v>344</v>
      </c>
      <c r="I387" t="s">
        <v>147</v>
      </c>
      <c r="J387" t="s">
        <v>147</v>
      </c>
      <c r="K387" t="s">
        <v>148</v>
      </c>
      <c r="M387" t="s">
        <v>357</v>
      </c>
      <c r="P387" t="s">
        <v>359</v>
      </c>
      <c r="Q387" t="s">
        <v>29</v>
      </c>
      <c r="S387">
        <v>190</v>
      </c>
      <c r="U387">
        <v>950</v>
      </c>
      <c r="Y387">
        <v>950</v>
      </c>
      <c r="Z387">
        <v>452</v>
      </c>
      <c r="AA387">
        <v>498</v>
      </c>
      <c r="AB387">
        <v>148</v>
      </c>
      <c r="AC387">
        <v>146</v>
      </c>
      <c r="AD387">
        <v>304</v>
      </c>
      <c r="AE387">
        <v>352</v>
      </c>
      <c r="AF387" t="s">
        <v>600</v>
      </c>
      <c r="AG387" t="s">
        <v>122</v>
      </c>
      <c r="AH387" t="s">
        <v>154</v>
      </c>
      <c r="AJ387" t="s">
        <v>384</v>
      </c>
      <c r="AK387" t="s">
        <v>152</v>
      </c>
      <c r="AM387" t="s">
        <v>352</v>
      </c>
      <c r="AN387" t="s">
        <v>344</v>
      </c>
    </row>
    <row r="388" spans="1:40" x14ac:dyDescent="0.2">
      <c r="A388" t="s">
        <v>107</v>
      </c>
      <c r="B388" s="1" t="str">
        <f>VLOOKUP(Table1[[#This Row],[Organization]],Table3[],2)</f>
        <v>World Food Programme</v>
      </c>
      <c r="C388" t="s">
        <v>26</v>
      </c>
      <c r="D388" t="s">
        <v>142</v>
      </c>
      <c r="E388" s="1" t="str">
        <f>VLOOKUP(Table1[[#This Row],[Implementing_Partner]],Table2[],3)</f>
        <v>Atta Elkhair</v>
      </c>
      <c r="F388" t="s">
        <v>100</v>
      </c>
      <c r="H388" t="s">
        <v>344</v>
      </c>
      <c r="I388" t="s">
        <v>147</v>
      </c>
      <c r="J388" t="s">
        <v>147</v>
      </c>
      <c r="K388" t="s">
        <v>148</v>
      </c>
      <c r="M388" t="s">
        <v>357</v>
      </c>
      <c r="P388" t="s">
        <v>359</v>
      </c>
      <c r="Q388" t="s">
        <v>29</v>
      </c>
      <c r="S388">
        <v>396</v>
      </c>
      <c r="U388">
        <v>1980</v>
      </c>
      <c r="Y388">
        <v>1980</v>
      </c>
      <c r="Z388">
        <v>942</v>
      </c>
      <c r="AA388">
        <v>1038</v>
      </c>
      <c r="AB388">
        <v>309</v>
      </c>
      <c r="AC388">
        <v>305</v>
      </c>
      <c r="AD388">
        <v>634</v>
      </c>
      <c r="AE388">
        <v>733</v>
      </c>
      <c r="AF388" t="s">
        <v>600</v>
      </c>
      <c r="AG388" t="s">
        <v>122</v>
      </c>
      <c r="AH388" t="s">
        <v>154</v>
      </c>
      <c r="AJ388" t="s">
        <v>371</v>
      </c>
      <c r="AK388" t="s">
        <v>152</v>
      </c>
      <c r="AM388" t="s">
        <v>352</v>
      </c>
      <c r="AN388" t="s">
        <v>344</v>
      </c>
    </row>
    <row r="389" spans="1:40" x14ac:dyDescent="0.2">
      <c r="A389" t="s">
        <v>107</v>
      </c>
      <c r="B389" s="1" t="str">
        <f>VLOOKUP(Table1[[#This Row],[Organization]],Table3[],2)</f>
        <v>World Food Programme</v>
      </c>
      <c r="C389" t="s">
        <v>26</v>
      </c>
      <c r="D389" t="s">
        <v>142</v>
      </c>
      <c r="E389" s="1" t="str">
        <f>VLOOKUP(Table1[[#This Row],[Implementing_Partner]],Table2[],3)</f>
        <v>Atta Elkhair</v>
      </c>
      <c r="F389" t="s">
        <v>100</v>
      </c>
      <c r="H389" t="s">
        <v>344</v>
      </c>
      <c r="I389" t="s">
        <v>147</v>
      </c>
      <c r="J389" t="s">
        <v>147</v>
      </c>
      <c r="K389" t="s">
        <v>148</v>
      </c>
      <c r="M389" t="s">
        <v>357</v>
      </c>
      <c r="P389" t="s">
        <v>359</v>
      </c>
      <c r="Q389" t="s">
        <v>29</v>
      </c>
      <c r="S389">
        <v>299</v>
      </c>
      <c r="U389">
        <v>1495</v>
      </c>
      <c r="Y389">
        <v>1495</v>
      </c>
      <c r="Z389">
        <v>712</v>
      </c>
      <c r="AA389">
        <v>783</v>
      </c>
      <c r="AB389">
        <v>233</v>
      </c>
      <c r="AC389">
        <v>230</v>
      </c>
      <c r="AD389">
        <v>478</v>
      </c>
      <c r="AE389">
        <v>553</v>
      </c>
      <c r="AF389" t="s">
        <v>600</v>
      </c>
      <c r="AG389" t="s">
        <v>122</v>
      </c>
      <c r="AH389" t="s">
        <v>154</v>
      </c>
      <c r="AJ389" t="s">
        <v>384</v>
      </c>
      <c r="AK389" t="s">
        <v>152</v>
      </c>
      <c r="AM389" t="s">
        <v>352</v>
      </c>
      <c r="AN389" t="s">
        <v>344</v>
      </c>
    </row>
    <row r="390" spans="1:40" x14ac:dyDescent="0.2">
      <c r="A390" t="s">
        <v>107</v>
      </c>
      <c r="B390" s="1" t="str">
        <f>VLOOKUP(Table1[[#This Row],[Organization]],Table3[],2)</f>
        <v>World Food Programme</v>
      </c>
      <c r="C390" t="s">
        <v>26</v>
      </c>
      <c r="D390" t="s">
        <v>142</v>
      </c>
      <c r="E390" s="1" t="str">
        <f>VLOOKUP(Table1[[#This Row],[Implementing_Partner]],Table2[],3)</f>
        <v>Atta Elkhair</v>
      </c>
      <c r="F390" t="s">
        <v>100</v>
      </c>
      <c r="H390" t="s">
        <v>343</v>
      </c>
      <c r="I390" t="s">
        <v>147</v>
      </c>
      <c r="J390" t="s">
        <v>147</v>
      </c>
      <c r="K390" t="s">
        <v>148</v>
      </c>
      <c r="L390" t="s">
        <v>357</v>
      </c>
      <c r="P390" t="s">
        <v>359</v>
      </c>
      <c r="Q390" t="s">
        <v>29</v>
      </c>
      <c r="S390">
        <v>397</v>
      </c>
      <c r="U390">
        <v>1985</v>
      </c>
      <c r="Y390">
        <v>1985</v>
      </c>
      <c r="Z390">
        <v>945</v>
      </c>
      <c r="AA390">
        <v>1040</v>
      </c>
      <c r="AB390">
        <v>310</v>
      </c>
      <c r="AC390">
        <v>306</v>
      </c>
      <c r="AD390">
        <v>635</v>
      </c>
      <c r="AE390">
        <v>734</v>
      </c>
      <c r="AF390" t="s">
        <v>600</v>
      </c>
      <c r="AG390" t="s">
        <v>122</v>
      </c>
      <c r="AH390" t="s">
        <v>154</v>
      </c>
      <c r="AJ390" t="s">
        <v>384</v>
      </c>
      <c r="AK390" t="s">
        <v>152</v>
      </c>
      <c r="AM390" t="s">
        <v>352</v>
      </c>
      <c r="AN390" t="s">
        <v>344</v>
      </c>
    </row>
    <row r="391" spans="1:40" x14ac:dyDescent="0.2">
      <c r="A391" t="s">
        <v>107</v>
      </c>
      <c r="B391" s="1" t="str">
        <f>VLOOKUP(Table1[[#This Row],[Organization]],Table3[],2)</f>
        <v>World Food Programme</v>
      </c>
      <c r="C391" t="s">
        <v>26</v>
      </c>
      <c r="D391" t="s">
        <v>142</v>
      </c>
      <c r="E391" s="1" t="str">
        <f>VLOOKUP(Table1[[#This Row],[Implementing_Partner]],Table2[],3)</f>
        <v>Atta Elkhair</v>
      </c>
      <c r="F391" t="s">
        <v>100</v>
      </c>
      <c r="H391" t="s">
        <v>344</v>
      </c>
      <c r="I391" t="s">
        <v>147</v>
      </c>
      <c r="J391" t="s">
        <v>147</v>
      </c>
      <c r="K391" t="s">
        <v>148</v>
      </c>
      <c r="M391" t="s">
        <v>357</v>
      </c>
      <c r="P391" t="s">
        <v>359</v>
      </c>
      <c r="Q391" t="s">
        <v>29</v>
      </c>
      <c r="S391">
        <v>239</v>
      </c>
      <c r="T391">
        <v>1195</v>
      </c>
      <c r="Y391">
        <v>1195</v>
      </c>
      <c r="Z391">
        <v>569</v>
      </c>
      <c r="AA391">
        <v>626</v>
      </c>
      <c r="AB391">
        <v>186</v>
      </c>
      <c r="AC391">
        <v>184</v>
      </c>
      <c r="AD391">
        <v>382</v>
      </c>
      <c r="AE391">
        <v>442</v>
      </c>
      <c r="AF391" t="s">
        <v>600</v>
      </c>
      <c r="AG391" t="s">
        <v>122</v>
      </c>
      <c r="AH391" t="s">
        <v>154</v>
      </c>
      <c r="AJ391" t="s">
        <v>371</v>
      </c>
      <c r="AK391" t="s">
        <v>152</v>
      </c>
      <c r="AM391" t="s">
        <v>352</v>
      </c>
      <c r="AN391" t="s">
        <v>343</v>
      </c>
    </row>
    <row r="392" spans="1:40" x14ac:dyDescent="0.2">
      <c r="A392" t="s">
        <v>107</v>
      </c>
      <c r="B392" s="1" t="str">
        <f>VLOOKUP(Table1[[#This Row],[Organization]],Table3[],2)</f>
        <v>World Food Programme</v>
      </c>
      <c r="C392" t="s">
        <v>26</v>
      </c>
      <c r="D392" t="s">
        <v>142</v>
      </c>
      <c r="E392" s="1" t="str">
        <f>VLOOKUP(Table1[[#This Row],[Implementing_Partner]],Table2[],3)</f>
        <v>Atta Elkhair</v>
      </c>
      <c r="F392" t="s">
        <v>100</v>
      </c>
      <c r="H392" t="s">
        <v>344</v>
      </c>
      <c r="I392" t="s">
        <v>147</v>
      </c>
      <c r="J392" t="s">
        <v>147</v>
      </c>
      <c r="K392" t="s">
        <v>148</v>
      </c>
      <c r="M392" t="s">
        <v>357</v>
      </c>
      <c r="P392" t="s">
        <v>359</v>
      </c>
      <c r="Q392" t="s">
        <v>29</v>
      </c>
      <c r="S392">
        <v>335</v>
      </c>
      <c r="U392">
        <v>1675</v>
      </c>
      <c r="Y392">
        <v>1675</v>
      </c>
      <c r="Z392">
        <v>797</v>
      </c>
      <c r="AA392">
        <v>878</v>
      </c>
      <c r="AB392">
        <v>261</v>
      </c>
      <c r="AC392">
        <v>258</v>
      </c>
      <c r="AD392">
        <v>536</v>
      </c>
      <c r="AE392">
        <v>620</v>
      </c>
      <c r="AF392" t="s">
        <v>600</v>
      </c>
      <c r="AG392" t="s">
        <v>122</v>
      </c>
      <c r="AH392" t="s">
        <v>155</v>
      </c>
      <c r="AJ392" t="s">
        <v>383</v>
      </c>
      <c r="AK392" t="s">
        <v>152</v>
      </c>
      <c r="AM392" t="s">
        <v>352</v>
      </c>
      <c r="AN392" t="s">
        <v>343</v>
      </c>
    </row>
    <row r="393" spans="1:40" x14ac:dyDescent="0.2">
      <c r="A393" t="s">
        <v>137</v>
      </c>
      <c r="B393" s="1" t="str">
        <f>VLOOKUP(Table1[[#This Row],[Organization]],Table3[],2)</f>
        <v>International Organization for Migration</v>
      </c>
      <c r="C393" t="s">
        <v>26</v>
      </c>
      <c r="E393" s="1" t="e">
        <f>VLOOKUP(Table1[[#This Row],[Implementing_Partner]],Table2[],3)</f>
        <v>#N/A</v>
      </c>
      <c r="G393" t="s">
        <v>401</v>
      </c>
      <c r="H393" t="s">
        <v>343</v>
      </c>
      <c r="I393" t="s">
        <v>186</v>
      </c>
      <c r="J393" t="s">
        <v>186</v>
      </c>
      <c r="K393" t="s">
        <v>187</v>
      </c>
      <c r="L393" t="s">
        <v>410</v>
      </c>
      <c r="N393" t="s">
        <v>189</v>
      </c>
      <c r="O393">
        <v>145</v>
      </c>
      <c r="P393" t="s">
        <v>190</v>
      </c>
      <c r="Q393" t="s">
        <v>29</v>
      </c>
      <c r="Y393">
        <v>145</v>
      </c>
      <c r="Z393">
        <v>71</v>
      </c>
      <c r="AA393">
        <v>74</v>
      </c>
      <c r="AF393" t="s">
        <v>600</v>
      </c>
      <c r="AG393" t="s">
        <v>122</v>
      </c>
      <c r="AH393" t="s">
        <v>123</v>
      </c>
      <c r="AK393" t="s">
        <v>73</v>
      </c>
      <c r="AM393" t="s">
        <v>352</v>
      </c>
      <c r="AN393" t="s">
        <v>343</v>
      </c>
    </row>
    <row r="394" spans="1:40" x14ac:dyDescent="0.2">
      <c r="A394" t="s">
        <v>137</v>
      </c>
      <c r="B394" s="1" t="str">
        <f>VLOOKUP(Table1[[#This Row],[Organization]],Table3[],2)</f>
        <v>International Organization for Migration</v>
      </c>
      <c r="C394" t="s">
        <v>26</v>
      </c>
      <c r="E394" s="1" t="e">
        <f>VLOOKUP(Table1[[#This Row],[Implementing_Partner]],Table2[],3)</f>
        <v>#N/A</v>
      </c>
      <c r="G394" t="s">
        <v>401</v>
      </c>
      <c r="H394" t="s">
        <v>343</v>
      </c>
      <c r="I394" t="s">
        <v>186</v>
      </c>
      <c r="J394" t="s">
        <v>186</v>
      </c>
      <c r="K394" t="s">
        <v>187</v>
      </c>
      <c r="L394" t="s">
        <v>410</v>
      </c>
      <c r="N394" t="s">
        <v>191</v>
      </c>
      <c r="O394">
        <v>44</v>
      </c>
      <c r="P394" t="s">
        <v>190</v>
      </c>
      <c r="Q394" t="s">
        <v>29</v>
      </c>
      <c r="Y394">
        <v>44</v>
      </c>
      <c r="Z394">
        <v>39</v>
      </c>
      <c r="AA394">
        <v>5</v>
      </c>
      <c r="AF394" t="s">
        <v>600</v>
      </c>
      <c r="AG394" t="s">
        <v>122</v>
      </c>
      <c r="AH394" t="s">
        <v>123</v>
      </c>
      <c r="AM394" t="s">
        <v>352</v>
      </c>
      <c r="AN394" t="s">
        <v>343</v>
      </c>
    </row>
    <row r="395" spans="1:40" x14ac:dyDescent="0.2">
      <c r="A395" t="s">
        <v>137</v>
      </c>
      <c r="B395" s="1" t="str">
        <f>VLOOKUP(Table1[[#This Row],[Organization]],Table3[],2)</f>
        <v>International Organization for Migration</v>
      </c>
      <c r="C395" t="s">
        <v>26</v>
      </c>
      <c r="E395" s="1" t="e">
        <f>VLOOKUP(Table1[[#This Row],[Implementing_Partner]],Table2[],3)</f>
        <v>#N/A</v>
      </c>
      <c r="G395" t="s">
        <v>401</v>
      </c>
      <c r="H395" t="s">
        <v>343</v>
      </c>
      <c r="I395" t="s">
        <v>186</v>
      </c>
      <c r="J395" t="s">
        <v>186</v>
      </c>
      <c r="K395" t="s">
        <v>187</v>
      </c>
      <c r="L395" t="s">
        <v>410</v>
      </c>
      <c r="N395" t="s">
        <v>192</v>
      </c>
      <c r="O395">
        <v>6</v>
      </c>
      <c r="P395" t="s">
        <v>190</v>
      </c>
      <c r="Q395" t="s">
        <v>29</v>
      </c>
      <c r="Y395">
        <v>6</v>
      </c>
      <c r="Z395">
        <v>6</v>
      </c>
      <c r="AF395" t="s">
        <v>600</v>
      </c>
      <c r="AG395" t="s">
        <v>122</v>
      </c>
      <c r="AH395" t="s">
        <v>123</v>
      </c>
      <c r="AM395" t="s">
        <v>352</v>
      </c>
      <c r="AN395" t="s">
        <v>343</v>
      </c>
    </row>
    <row r="396" spans="1:40" x14ac:dyDescent="0.2">
      <c r="A396" t="s">
        <v>95</v>
      </c>
      <c r="B396" s="1" t="str">
        <f>VLOOKUP(Table1[[#This Row],[Organization]],Table3[],2)</f>
        <v>United Nations High Commissioner for Refugees</v>
      </c>
      <c r="C396" t="s">
        <v>26</v>
      </c>
      <c r="D396" t="s">
        <v>273</v>
      </c>
      <c r="E396" s="1" t="str">
        <f>VLOOKUP(Table1[[#This Row],[Implementing_Partner]],Table2[],3)</f>
        <v>LibAid</v>
      </c>
      <c r="F396" t="s">
        <v>27</v>
      </c>
      <c r="H396" t="s">
        <v>343</v>
      </c>
      <c r="I396" t="s">
        <v>276</v>
      </c>
      <c r="J396" t="s">
        <v>276</v>
      </c>
      <c r="K396" t="s">
        <v>277</v>
      </c>
      <c r="L396" t="s">
        <v>278</v>
      </c>
      <c r="N396" t="s">
        <v>28</v>
      </c>
      <c r="O396">
        <v>1644</v>
      </c>
      <c r="P396" t="s">
        <v>73</v>
      </c>
      <c r="T396">
        <v>762</v>
      </c>
      <c r="U396">
        <v>645</v>
      </c>
      <c r="V396">
        <v>237</v>
      </c>
      <c r="W396">
        <v>0</v>
      </c>
      <c r="X396">
        <v>0</v>
      </c>
      <c r="Y396">
        <v>1644</v>
      </c>
      <c r="Z396">
        <v>822</v>
      </c>
      <c r="AA396">
        <v>822</v>
      </c>
      <c r="AB396">
        <v>0</v>
      </c>
      <c r="AC396">
        <v>0</v>
      </c>
      <c r="AD396">
        <v>822</v>
      </c>
      <c r="AE396">
        <v>822</v>
      </c>
      <c r="AF396" t="s">
        <v>600</v>
      </c>
      <c r="AG396" t="s">
        <v>122</v>
      </c>
      <c r="AH396" t="s">
        <v>154</v>
      </c>
      <c r="AJ396" t="s">
        <v>529</v>
      </c>
      <c r="AM396" t="s">
        <v>352</v>
      </c>
      <c r="AN396" t="s">
        <v>344</v>
      </c>
    </row>
    <row r="397" spans="1:40" x14ac:dyDescent="0.2">
      <c r="A397" t="s">
        <v>95</v>
      </c>
      <c r="B397" s="1" t="str">
        <f>VLOOKUP(Table1[[#This Row],[Organization]],Table3[],2)</f>
        <v>United Nations High Commissioner for Refugees</v>
      </c>
      <c r="C397" t="s">
        <v>26</v>
      </c>
      <c r="D397" t="s">
        <v>273</v>
      </c>
      <c r="E397" s="1" t="str">
        <f>VLOOKUP(Table1[[#This Row],[Implementing_Partner]],Table2[],3)</f>
        <v>LibAid</v>
      </c>
      <c r="F397" t="s">
        <v>27</v>
      </c>
      <c r="H397" t="s">
        <v>343</v>
      </c>
      <c r="I397" t="s">
        <v>276</v>
      </c>
      <c r="J397" t="s">
        <v>276</v>
      </c>
      <c r="K397" t="s">
        <v>277</v>
      </c>
      <c r="L397" t="s">
        <v>278</v>
      </c>
      <c r="N397" t="s">
        <v>28</v>
      </c>
      <c r="O397">
        <v>1819</v>
      </c>
      <c r="P397" t="s">
        <v>73</v>
      </c>
      <c r="T397">
        <v>843</v>
      </c>
      <c r="U397">
        <v>714</v>
      </c>
      <c r="V397">
        <v>262</v>
      </c>
      <c r="W397">
        <v>0</v>
      </c>
      <c r="X397">
        <v>0</v>
      </c>
      <c r="Y397">
        <v>1819</v>
      </c>
      <c r="Z397">
        <v>909</v>
      </c>
      <c r="AA397">
        <v>910</v>
      </c>
      <c r="AB397">
        <v>0</v>
      </c>
      <c r="AC397">
        <v>0</v>
      </c>
      <c r="AD397">
        <v>909</v>
      </c>
      <c r="AE397">
        <v>910</v>
      </c>
      <c r="AF397" t="s">
        <v>600</v>
      </c>
      <c r="AG397" t="s">
        <v>122</v>
      </c>
      <c r="AH397" t="s">
        <v>155</v>
      </c>
      <c r="AJ397" t="s">
        <v>530</v>
      </c>
      <c r="AM397" t="s">
        <v>352</v>
      </c>
      <c r="AN397" t="s">
        <v>344</v>
      </c>
    </row>
    <row r="398" spans="1:40" x14ac:dyDescent="0.2">
      <c r="A398" t="s">
        <v>137</v>
      </c>
      <c r="B398" s="1" t="str">
        <f>VLOOKUP(Table1[[#This Row],[Organization]],Table3[],2)</f>
        <v>International Organization for Migration</v>
      </c>
      <c r="C398" t="s">
        <v>26</v>
      </c>
      <c r="E398" s="1" t="e">
        <f>VLOOKUP(Table1[[#This Row],[Implementing_Partner]],Table2[],3)</f>
        <v>#N/A</v>
      </c>
      <c r="H398" t="s">
        <v>344</v>
      </c>
      <c r="I398" t="s">
        <v>276</v>
      </c>
      <c r="J398" t="s">
        <v>276</v>
      </c>
      <c r="K398" t="s">
        <v>277</v>
      </c>
      <c r="L398" t="s">
        <v>278</v>
      </c>
      <c r="N398" t="s">
        <v>28</v>
      </c>
      <c r="O398">
        <v>23</v>
      </c>
      <c r="P398" t="s">
        <v>73</v>
      </c>
      <c r="T398">
        <v>0</v>
      </c>
      <c r="U398">
        <v>0</v>
      </c>
      <c r="V398">
        <v>0</v>
      </c>
      <c r="W398">
        <v>14</v>
      </c>
      <c r="X398">
        <v>9</v>
      </c>
      <c r="Y398">
        <v>23</v>
      </c>
      <c r="Z398">
        <v>10</v>
      </c>
      <c r="AA398">
        <v>13</v>
      </c>
      <c r="AB398">
        <v>4</v>
      </c>
      <c r="AC398">
        <v>8</v>
      </c>
      <c r="AD398">
        <v>6</v>
      </c>
      <c r="AE398">
        <v>5</v>
      </c>
      <c r="AF398" t="s">
        <v>600</v>
      </c>
      <c r="AG398" t="s">
        <v>122</v>
      </c>
      <c r="AH398" t="s">
        <v>123</v>
      </c>
      <c r="AJ398" t="s">
        <v>282</v>
      </c>
      <c r="AM398" t="s">
        <v>352</v>
      </c>
      <c r="AN398" t="s">
        <v>344</v>
      </c>
    </row>
    <row r="399" spans="1:40" x14ac:dyDescent="0.2">
      <c r="A399" t="s">
        <v>107</v>
      </c>
      <c r="B399" s="1" t="str">
        <f>VLOOKUP(Table1[[#This Row],[Organization]],Table3[],2)</f>
        <v>World Food Programme</v>
      </c>
      <c r="C399" t="s">
        <v>26</v>
      </c>
      <c r="D399" t="s">
        <v>141</v>
      </c>
      <c r="E399" s="1" t="str">
        <f>VLOOKUP(Table1[[#This Row],[Implementing_Partner]],Table2[],3)</f>
        <v>Kafaa</v>
      </c>
      <c r="F399" t="s">
        <v>100</v>
      </c>
      <c r="H399" t="s">
        <v>344</v>
      </c>
      <c r="I399" t="s">
        <v>147</v>
      </c>
      <c r="J399" t="s">
        <v>147</v>
      </c>
      <c r="K399" t="s">
        <v>148</v>
      </c>
      <c r="M399" t="s">
        <v>357</v>
      </c>
      <c r="P399" t="s">
        <v>359</v>
      </c>
      <c r="Q399" t="s">
        <v>29</v>
      </c>
      <c r="S399">
        <v>463</v>
      </c>
      <c r="T399">
        <v>2315</v>
      </c>
      <c r="Y399">
        <v>2315</v>
      </c>
      <c r="Z399">
        <v>1111</v>
      </c>
      <c r="AA399">
        <v>1204</v>
      </c>
      <c r="AB399">
        <v>535</v>
      </c>
      <c r="AC399">
        <v>519</v>
      </c>
      <c r="AD399">
        <v>576</v>
      </c>
      <c r="AE399">
        <v>685</v>
      </c>
      <c r="AF399" t="s">
        <v>599</v>
      </c>
      <c r="AG399" t="s">
        <v>157</v>
      </c>
      <c r="AH399" t="s">
        <v>158</v>
      </c>
      <c r="AK399" t="s">
        <v>152</v>
      </c>
      <c r="AM399" t="s">
        <v>352</v>
      </c>
      <c r="AN399" t="s">
        <v>344</v>
      </c>
    </row>
    <row r="400" spans="1:40" x14ac:dyDescent="0.2">
      <c r="A400" t="s">
        <v>172</v>
      </c>
      <c r="B400" s="1" t="str">
        <f>VLOOKUP(Table1[[#This Row],[Organization]],Table3[],2)</f>
        <v>International Medical Corps</v>
      </c>
      <c r="C400" t="s">
        <v>102</v>
      </c>
      <c r="E400" s="1" t="e">
        <f>VLOOKUP(Table1[[#This Row],[Implementing_Partner]],Table2[],3)</f>
        <v>#N/A</v>
      </c>
      <c r="G400" t="s">
        <v>178</v>
      </c>
      <c r="H400" t="s">
        <v>344</v>
      </c>
      <c r="I400" t="s">
        <v>186</v>
      </c>
      <c r="J400" t="s">
        <v>186</v>
      </c>
      <c r="K400" t="s">
        <v>408</v>
      </c>
      <c r="L400" t="s">
        <v>188</v>
      </c>
      <c r="N400" t="s">
        <v>195</v>
      </c>
      <c r="O400">
        <v>48</v>
      </c>
      <c r="P400" t="s">
        <v>190</v>
      </c>
      <c r="Q400" t="s">
        <v>120</v>
      </c>
      <c r="Z400">
        <v>15</v>
      </c>
      <c r="AA400">
        <v>33</v>
      </c>
      <c r="AF400" t="s">
        <v>599</v>
      </c>
      <c r="AG400" t="s">
        <v>157</v>
      </c>
      <c r="AH400" t="s">
        <v>157</v>
      </c>
      <c r="AM400" t="s">
        <v>352</v>
      </c>
      <c r="AN400" t="s">
        <v>343</v>
      </c>
    </row>
    <row r="401" spans="1:40" x14ac:dyDescent="0.2">
      <c r="A401" t="s">
        <v>172</v>
      </c>
      <c r="B401" s="1" t="str">
        <f>VLOOKUP(Table1[[#This Row],[Organization]],Table3[],2)</f>
        <v>International Medical Corps</v>
      </c>
      <c r="C401" t="s">
        <v>102</v>
      </c>
      <c r="E401" s="1" t="e">
        <f>VLOOKUP(Table1[[#This Row],[Implementing_Partner]],Table2[],3)</f>
        <v>#N/A</v>
      </c>
      <c r="G401" t="s">
        <v>406</v>
      </c>
      <c r="H401" t="s">
        <v>344</v>
      </c>
      <c r="I401" t="s">
        <v>186</v>
      </c>
      <c r="J401" t="s">
        <v>186</v>
      </c>
      <c r="K401" t="s">
        <v>407</v>
      </c>
      <c r="L401" t="s">
        <v>409</v>
      </c>
      <c r="N401" t="s">
        <v>84</v>
      </c>
      <c r="O401">
        <v>1</v>
      </c>
      <c r="P401" t="s">
        <v>190</v>
      </c>
      <c r="Q401" t="s">
        <v>29</v>
      </c>
      <c r="AF401" t="s">
        <v>599</v>
      </c>
      <c r="AG401" t="s">
        <v>157</v>
      </c>
      <c r="AH401" t="s">
        <v>157</v>
      </c>
      <c r="AJ401" t="s">
        <v>477</v>
      </c>
      <c r="AK401" t="s">
        <v>258</v>
      </c>
      <c r="AM401" t="s">
        <v>352</v>
      </c>
      <c r="AN401" t="s">
        <v>343</v>
      </c>
    </row>
    <row r="402" spans="1:40" x14ac:dyDescent="0.2">
      <c r="A402" t="s">
        <v>107</v>
      </c>
      <c r="B402" s="1" t="str">
        <f>VLOOKUP(Table1[[#This Row],[Organization]],Table3[],2)</f>
        <v>World Food Programme</v>
      </c>
      <c r="C402" t="s">
        <v>26</v>
      </c>
      <c r="D402" t="s">
        <v>143</v>
      </c>
      <c r="E402" s="1" t="str">
        <f>VLOOKUP(Table1[[#This Row],[Implementing_Partner]],Table2[],3)</f>
        <v>Shaik Tahir Azzawi Charity Organization</v>
      </c>
      <c r="F402" t="s">
        <v>100</v>
      </c>
      <c r="H402" t="s">
        <v>343</v>
      </c>
      <c r="I402" t="s">
        <v>147</v>
      </c>
      <c r="J402" t="s">
        <v>147</v>
      </c>
      <c r="K402" t="s">
        <v>148</v>
      </c>
      <c r="L402" t="s">
        <v>357</v>
      </c>
      <c r="P402" t="s">
        <v>359</v>
      </c>
      <c r="Q402" t="s">
        <v>29</v>
      </c>
      <c r="S402">
        <v>480</v>
      </c>
      <c r="U402">
        <v>2400</v>
      </c>
      <c r="Y402">
        <v>2400</v>
      </c>
      <c r="Z402">
        <v>1142</v>
      </c>
      <c r="AA402">
        <v>1258</v>
      </c>
      <c r="AB402">
        <v>374</v>
      </c>
      <c r="AC402">
        <v>370</v>
      </c>
      <c r="AD402">
        <v>768</v>
      </c>
      <c r="AE402">
        <v>888</v>
      </c>
      <c r="AF402" t="s">
        <v>600</v>
      </c>
      <c r="AG402" t="s">
        <v>64</v>
      </c>
      <c r="AH402" t="s">
        <v>64</v>
      </c>
      <c r="AK402" t="s">
        <v>152</v>
      </c>
      <c r="AM402" t="s">
        <v>352</v>
      </c>
      <c r="AN402" t="s">
        <v>344</v>
      </c>
    </row>
    <row r="403" spans="1:40" x14ac:dyDescent="0.2">
      <c r="A403" t="s">
        <v>107</v>
      </c>
      <c r="B403" s="1" t="str">
        <f>VLOOKUP(Table1[[#This Row],[Organization]],Table3[],2)</f>
        <v>World Food Programme</v>
      </c>
      <c r="C403" t="s">
        <v>26</v>
      </c>
      <c r="D403" t="s">
        <v>143</v>
      </c>
      <c r="E403" s="1" t="str">
        <f>VLOOKUP(Table1[[#This Row],[Implementing_Partner]],Table2[],3)</f>
        <v>Shaik Tahir Azzawi Charity Organization</v>
      </c>
      <c r="F403" t="s">
        <v>100</v>
      </c>
      <c r="H403" t="s">
        <v>343</v>
      </c>
      <c r="I403" t="s">
        <v>147</v>
      </c>
      <c r="J403" t="s">
        <v>147</v>
      </c>
      <c r="K403" t="s">
        <v>148</v>
      </c>
      <c r="L403" t="s">
        <v>357</v>
      </c>
      <c r="P403" t="s">
        <v>359</v>
      </c>
      <c r="Q403" t="s">
        <v>29</v>
      </c>
      <c r="S403">
        <v>1069</v>
      </c>
      <c r="T403">
        <v>5345</v>
      </c>
      <c r="Y403">
        <v>5345</v>
      </c>
      <c r="Z403">
        <v>2544</v>
      </c>
      <c r="AA403">
        <v>2801</v>
      </c>
      <c r="AB403">
        <v>834</v>
      </c>
      <c r="AC403">
        <v>823</v>
      </c>
      <c r="AD403">
        <v>1710</v>
      </c>
      <c r="AE403">
        <v>1978</v>
      </c>
      <c r="AF403" t="s">
        <v>600</v>
      </c>
      <c r="AG403" t="s">
        <v>64</v>
      </c>
      <c r="AH403" t="s">
        <v>64</v>
      </c>
      <c r="AK403" t="s">
        <v>152</v>
      </c>
      <c r="AM403" t="s">
        <v>352</v>
      </c>
      <c r="AN403" t="s">
        <v>343</v>
      </c>
    </row>
    <row r="404" spans="1:40" x14ac:dyDescent="0.2">
      <c r="A404" t="s">
        <v>176</v>
      </c>
      <c r="B404" s="1" t="str">
        <f>VLOOKUP(Table1[[#This Row],[Organization]],Table3[],2)</f>
        <v>World Health Organization</v>
      </c>
      <c r="C404" t="s">
        <v>26</v>
      </c>
      <c r="E404" s="1" t="e">
        <f>VLOOKUP(Table1[[#This Row],[Implementing_Partner]],Table2[],3)</f>
        <v>#N/A</v>
      </c>
      <c r="G404" t="s">
        <v>111</v>
      </c>
      <c r="H404" t="s">
        <v>343</v>
      </c>
      <c r="I404" t="s">
        <v>186</v>
      </c>
      <c r="J404" t="s">
        <v>186</v>
      </c>
      <c r="K404" t="s">
        <v>187</v>
      </c>
      <c r="L404" t="s">
        <v>410</v>
      </c>
      <c r="N404" t="s">
        <v>192</v>
      </c>
      <c r="O404">
        <v>30</v>
      </c>
      <c r="P404" t="s">
        <v>190</v>
      </c>
      <c r="Q404" t="s">
        <v>29</v>
      </c>
      <c r="Y404">
        <v>30</v>
      </c>
      <c r="AF404" t="s">
        <v>600</v>
      </c>
      <c r="AG404" t="s">
        <v>64</v>
      </c>
      <c r="AH404" t="s">
        <v>64</v>
      </c>
      <c r="AI404" t="s">
        <v>160</v>
      </c>
      <c r="AM404" t="s">
        <v>352</v>
      </c>
      <c r="AN404" t="s">
        <v>343</v>
      </c>
    </row>
    <row r="405" spans="1:40" x14ac:dyDescent="0.2">
      <c r="A405" t="s">
        <v>184</v>
      </c>
      <c r="B405" s="1" t="str">
        <f>VLOOKUP(Table1[[#This Row],[Organization]],Table3[],2)</f>
        <v>United Nations Population Fund</v>
      </c>
      <c r="C405" t="s">
        <v>26</v>
      </c>
      <c r="D405" t="s">
        <v>172</v>
      </c>
      <c r="E405" s="1" t="str">
        <f>VLOOKUP(Table1[[#This Row],[Implementing_Partner]],Table2[],3)</f>
        <v>International Medical Corps</v>
      </c>
      <c r="F405" t="s">
        <v>102</v>
      </c>
      <c r="G405" t="s">
        <v>145</v>
      </c>
      <c r="H405" t="s">
        <v>343</v>
      </c>
      <c r="I405" t="s">
        <v>186</v>
      </c>
      <c r="J405" t="s">
        <v>186</v>
      </c>
      <c r="K405" t="s">
        <v>407</v>
      </c>
      <c r="L405" t="s">
        <v>409</v>
      </c>
      <c r="N405" t="s">
        <v>84</v>
      </c>
      <c r="O405">
        <v>1</v>
      </c>
      <c r="AF405" t="s">
        <v>600</v>
      </c>
      <c r="AG405" t="s">
        <v>64</v>
      </c>
      <c r="AH405" t="s">
        <v>64</v>
      </c>
      <c r="AJ405" t="s">
        <v>418</v>
      </c>
      <c r="AK405" t="s">
        <v>262</v>
      </c>
      <c r="AM405" t="s">
        <v>352</v>
      </c>
      <c r="AN405" t="s">
        <v>343</v>
      </c>
    </row>
    <row r="406" spans="1:40" x14ac:dyDescent="0.2">
      <c r="A406" t="s">
        <v>95</v>
      </c>
      <c r="B406" s="1" t="str">
        <f>VLOOKUP(Table1[[#This Row],[Organization]],Table3[],2)</f>
        <v>United Nations High Commissioner for Refugees</v>
      </c>
      <c r="C406" t="s">
        <v>26</v>
      </c>
      <c r="E406" s="1" t="e">
        <f>VLOOKUP(Table1[[#This Row],[Implementing_Partner]],Table2[],3)</f>
        <v>#N/A</v>
      </c>
      <c r="G406" t="s">
        <v>399</v>
      </c>
      <c r="H406" t="s">
        <v>343</v>
      </c>
      <c r="I406" t="s">
        <v>186</v>
      </c>
      <c r="J406" t="s">
        <v>186</v>
      </c>
      <c r="K406" t="s">
        <v>407</v>
      </c>
      <c r="L406" t="s">
        <v>409</v>
      </c>
      <c r="N406" t="s">
        <v>84</v>
      </c>
      <c r="O406">
        <v>1</v>
      </c>
      <c r="AF406" t="s">
        <v>600</v>
      </c>
      <c r="AG406" t="s">
        <v>64</v>
      </c>
      <c r="AH406" t="s">
        <v>64</v>
      </c>
      <c r="AJ406" t="s">
        <v>422</v>
      </c>
      <c r="AK406" t="s">
        <v>262</v>
      </c>
      <c r="AM406" t="s">
        <v>352</v>
      </c>
      <c r="AN406" t="s">
        <v>343</v>
      </c>
    </row>
    <row r="407" spans="1:40" x14ac:dyDescent="0.2">
      <c r="A407" t="s">
        <v>184</v>
      </c>
      <c r="B407" s="1" t="str">
        <f>VLOOKUP(Table1[[#This Row],[Organization]],Table3[],2)</f>
        <v>United Nations Population Fund</v>
      </c>
      <c r="C407" t="s">
        <v>26</v>
      </c>
      <c r="D407" t="s">
        <v>172</v>
      </c>
      <c r="E407" s="1" t="str">
        <f>VLOOKUP(Table1[[#This Row],[Implementing_Partner]],Table2[],3)</f>
        <v>International Medical Corps</v>
      </c>
      <c r="F407" t="s">
        <v>102</v>
      </c>
      <c r="G407" t="s">
        <v>145</v>
      </c>
      <c r="H407" t="s">
        <v>343</v>
      </c>
      <c r="I407" t="s">
        <v>186</v>
      </c>
      <c r="J407" t="s">
        <v>186</v>
      </c>
      <c r="K407" t="s">
        <v>407</v>
      </c>
      <c r="L407" t="s">
        <v>409</v>
      </c>
      <c r="N407" t="s">
        <v>84</v>
      </c>
      <c r="O407">
        <v>1</v>
      </c>
      <c r="AF407" t="s">
        <v>600</v>
      </c>
      <c r="AG407" t="s">
        <v>64</v>
      </c>
      <c r="AH407" t="s">
        <v>64</v>
      </c>
      <c r="AJ407" t="s">
        <v>418</v>
      </c>
      <c r="AK407" t="s">
        <v>262</v>
      </c>
      <c r="AM407" t="s">
        <v>352</v>
      </c>
      <c r="AN407" t="s">
        <v>343</v>
      </c>
    </row>
    <row r="408" spans="1:40" x14ac:dyDescent="0.2">
      <c r="A408" t="s">
        <v>184</v>
      </c>
      <c r="B408" s="1" t="str">
        <f>VLOOKUP(Table1[[#This Row],[Organization]],Table3[],2)</f>
        <v>United Nations Population Fund</v>
      </c>
      <c r="C408" t="s">
        <v>26</v>
      </c>
      <c r="D408" t="s">
        <v>172</v>
      </c>
      <c r="E408" s="1" t="str">
        <f>VLOOKUP(Table1[[#This Row],[Implementing_Partner]],Table2[],3)</f>
        <v>International Medical Corps</v>
      </c>
      <c r="F408" t="s">
        <v>102</v>
      </c>
      <c r="G408" t="s">
        <v>145</v>
      </c>
      <c r="H408" t="s">
        <v>343</v>
      </c>
      <c r="I408" t="s">
        <v>186</v>
      </c>
      <c r="J408" t="s">
        <v>186</v>
      </c>
      <c r="K408" t="s">
        <v>407</v>
      </c>
      <c r="L408" t="s">
        <v>409</v>
      </c>
      <c r="N408" t="s">
        <v>84</v>
      </c>
      <c r="O408">
        <v>1</v>
      </c>
      <c r="P408" t="s">
        <v>190</v>
      </c>
      <c r="Q408" t="s">
        <v>29</v>
      </c>
      <c r="AF408" t="s">
        <v>600</v>
      </c>
      <c r="AG408" t="s">
        <v>64</v>
      </c>
      <c r="AH408" t="s">
        <v>64</v>
      </c>
      <c r="AI408" t="s">
        <v>425</v>
      </c>
      <c r="AJ408" t="s">
        <v>426</v>
      </c>
      <c r="AK408" t="s">
        <v>258</v>
      </c>
      <c r="AM408" t="s">
        <v>352</v>
      </c>
      <c r="AN408" t="s">
        <v>343</v>
      </c>
    </row>
    <row r="409" spans="1:40" x14ac:dyDescent="0.2">
      <c r="A409" t="s">
        <v>137</v>
      </c>
      <c r="B409" s="1" t="str">
        <f>VLOOKUP(Table1[[#This Row],[Organization]],Table3[],2)</f>
        <v>International Organization for Migration</v>
      </c>
      <c r="C409" t="s">
        <v>26</v>
      </c>
      <c r="E409" s="1" t="e">
        <f>VLOOKUP(Table1[[#This Row],[Implementing_Partner]],Table2[],3)</f>
        <v>#N/A</v>
      </c>
      <c r="G409" t="s">
        <v>401</v>
      </c>
      <c r="H409" t="s">
        <v>343</v>
      </c>
      <c r="I409" t="s">
        <v>186</v>
      </c>
      <c r="J409" t="s">
        <v>186</v>
      </c>
      <c r="K409" t="s">
        <v>187</v>
      </c>
      <c r="L409" t="s">
        <v>410</v>
      </c>
      <c r="N409" t="s">
        <v>192</v>
      </c>
      <c r="O409">
        <v>4</v>
      </c>
      <c r="P409" t="s">
        <v>190</v>
      </c>
      <c r="Q409" t="s">
        <v>29</v>
      </c>
      <c r="Y409">
        <v>4</v>
      </c>
      <c r="Z409">
        <v>4</v>
      </c>
      <c r="AF409" t="s">
        <v>600</v>
      </c>
      <c r="AG409" t="s">
        <v>64</v>
      </c>
      <c r="AH409" t="s">
        <v>64</v>
      </c>
      <c r="AM409" t="s">
        <v>352</v>
      </c>
      <c r="AN409" t="s">
        <v>343</v>
      </c>
    </row>
    <row r="410" spans="1:40" x14ac:dyDescent="0.2">
      <c r="A410" t="s">
        <v>172</v>
      </c>
      <c r="B410" s="1" t="str">
        <f>VLOOKUP(Table1[[#This Row],[Organization]],Table3[],2)</f>
        <v>International Medical Corps</v>
      </c>
      <c r="C410" t="s">
        <v>102</v>
      </c>
      <c r="E410" s="1" t="e">
        <f>VLOOKUP(Table1[[#This Row],[Implementing_Partner]],Table2[],3)</f>
        <v>#N/A</v>
      </c>
      <c r="G410" t="s">
        <v>183</v>
      </c>
      <c r="H410" t="s">
        <v>344</v>
      </c>
      <c r="I410" t="s">
        <v>186</v>
      </c>
      <c r="J410" t="s">
        <v>186</v>
      </c>
      <c r="K410" t="s">
        <v>187</v>
      </c>
      <c r="L410" t="s">
        <v>410</v>
      </c>
      <c r="N410" t="s">
        <v>192</v>
      </c>
      <c r="O410">
        <v>11</v>
      </c>
      <c r="P410" t="s">
        <v>190</v>
      </c>
      <c r="Q410" t="s">
        <v>29</v>
      </c>
      <c r="Y410">
        <v>11</v>
      </c>
      <c r="Z410">
        <v>8</v>
      </c>
      <c r="AA410">
        <v>3</v>
      </c>
      <c r="AF410" t="s">
        <v>600</v>
      </c>
      <c r="AG410" t="s">
        <v>64</v>
      </c>
      <c r="AH410" t="s">
        <v>64</v>
      </c>
      <c r="AM410" t="s">
        <v>352</v>
      </c>
      <c r="AN410" t="s">
        <v>343</v>
      </c>
    </row>
    <row r="411" spans="1:40" x14ac:dyDescent="0.2">
      <c r="A411" t="s">
        <v>172</v>
      </c>
      <c r="B411" s="1" t="str">
        <f>VLOOKUP(Table1[[#This Row],[Organization]],Table3[],2)</f>
        <v>International Medical Corps</v>
      </c>
      <c r="C411" t="s">
        <v>102</v>
      </c>
      <c r="E411" s="1" t="e">
        <f>VLOOKUP(Table1[[#This Row],[Implementing_Partner]],Table2[],3)</f>
        <v>#N/A</v>
      </c>
      <c r="G411" t="s">
        <v>393</v>
      </c>
      <c r="H411" t="s">
        <v>344</v>
      </c>
      <c r="I411" t="s">
        <v>186</v>
      </c>
      <c r="J411" t="s">
        <v>186</v>
      </c>
      <c r="K411" t="s">
        <v>407</v>
      </c>
      <c r="L411" t="s">
        <v>409</v>
      </c>
      <c r="N411" t="s">
        <v>84</v>
      </c>
      <c r="O411">
        <v>1</v>
      </c>
      <c r="P411" t="s">
        <v>190</v>
      </c>
      <c r="Q411" t="s">
        <v>29</v>
      </c>
      <c r="AF411" t="s">
        <v>600</v>
      </c>
      <c r="AG411" t="s">
        <v>449</v>
      </c>
      <c r="AH411" t="s">
        <v>449</v>
      </c>
      <c r="AJ411" t="s">
        <v>198</v>
      </c>
      <c r="AK411" t="s">
        <v>258</v>
      </c>
      <c r="AM411" t="s">
        <v>352</v>
      </c>
      <c r="AN411" t="s">
        <v>343</v>
      </c>
    </row>
    <row r="412" spans="1:40" x14ac:dyDescent="0.2">
      <c r="A412" t="s">
        <v>172</v>
      </c>
      <c r="B412" s="1" t="str">
        <f>VLOOKUP(Table1[[#This Row],[Organization]],Table3[],2)</f>
        <v>International Medical Corps</v>
      </c>
      <c r="C412" t="s">
        <v>102</v>
      </c>
      <c r="E412" s="1" t="e">
        <f>VLOOKUP(Table1[[#This Row],[Implementing_Partner]],Table2[],3)</f>
        <v>#N/A</v>
      </c>
      <c r="G412" t="s">
        <v>183</v>
      </c>
      <c r="H412" t="s">
        <v>344</v>
      </c>
      <c r="I412" t="s">
        <v>186</v>
      </c>
      <c r="J412" t="s">
        <v>186</v>
      </c>
      <c r="K412" t="s">
        <v>187</v>
      </c>
      <c r="L412" t="s">
        <v>410</v>
      </c>
      <c r="N412" t="s">
        <v>189</v>
      </c>
      <c r="O412">
        <v>84</v>
      </c>
      <c r="P412" t="s">
        <v>190</v>
      </c>
      <c r="Q412" t="s">
        <v>29</v>
      </c>
      <c r="Y412">
        <v>84</v>
      </c>
      <c r="Z412">
        <v>28</v>
      </c>
      <c r="AA412">
        <v>56</v>
      </c>
      <c r="AF412" t="s">
        <v>600</v>
      </c>
      <c r="AG412" t="s">
        <v>64</v>
      </c>
      <c r="AH412" t="s">
        <v>64</v>
      </c>
      <c r="AK412" t="s">
        <v>73</v>
      </c>
      <c r="AM412" t="s">
        <v>352</v>
      </c>
      <c r="AN412" t="s">
        <v>343</v>
      </c>
    </row>
    <row r="413" spans="1:40" x14ac:dyDescent="0.2">
      <c r="A413" t="s">
        <v>176</v>
      </c>
      <c r="B413" s="1" t="str">
        <f>VLOOKUP(Table1[[#This Row],[Organization]],Table3[],2)</f>
        <v>World Health Organization</v>
      </c>
      <c r="C413" t="s">
        <v>26</v>
      </c>
      <c r="E413" s="1" t="e">
        <f>VLOOKUP(Table1[[#This Row],[Implementing_Partner]],Table2[],3)</f>
        <v>#N/A</v>
      </c>
      <c r="H413" t="s">
        <v>343</v>
      </c>
      <c r="I413" t="s">
        <v>186</v>
      </c>
      <c r="J413" t="s">
        <v>186</v>
      </c>
      <c r="K413" t="s">
        <v>407</v>
      </c>
      <c r="L413" t="s">
        <v>409</v>
      </c>
      <c r="N413" t="s">
        <v>84</v>
      </c>
      <c r="O413">
        <v>1</v>
      </c>
      <c r="AF413" t="s">
        <v>600</v>
      </c>
      <c r="AG413" t="s">
        <v>64</v>
      </c>
      <c r="AH413" t="s">
        <v>64</v>
      </c>
      <c r="AJ413" t="s">
        <v>456</v>
      </c>
      <c r="AK413" t="s">
        <v>258</v>
      </c>
      <c r="AM413" t="s">
        <v>352</v>
      </c>
      <c r="AN413" t="s">
        <v>343</v>
      </c>
    </row>
    <row r="414" spans="1:40" x14ac:dyDescent="0.2">
      <c r="A414" t="s">
        <v>172</v>
      </c>
      <c r="B414" s="1" t="str">
        <f>VLOOKUP(Table1[[#This Row],[Organization]],Table3[],2)</f>
        <v>International Medical Corps</v>
      </c>
      <c r="C414" t="s">
        <v>102</v>
      </c>
      <c r="E414" s="1" t="e">
        <f>VLOOKUP(Table1[[#This Row],[Implementing_Partner]],Table2[],3)</f>
        <v>#N/A</v>
      </c>
      <c r="G414" t="s">
        <v>183</v>
      </c>
      <c r="H414" t="s">
        <v>344</v>
      </c>
      <c r="I414" t="s">
        <v>186</v>
      </c>
      <c r="J414" t="s">
        <v>186</v>
      </c>
      <c r="K414" t="s">
        <v>407</v>
      </c>
      <c r="L414" t="s">
        <v>409</v>
      </c>
      <c r="N414" t="s">
        <v>84</v>
      </c>
      <c r="O414">
        <v>1</v>
      </c>
      <c r="AF414" t="s">
        <v>600</v>
      </c>
      <c r="AG414" t="s">
        <v>64</v>
      </c>
      <c r="AH414" t="s">
        <v>64</v>
      </c>
      <c r="AJ414" t="s">
        <v>64</v>
      </c>
      <c r="AK414" t="s">
        <v>262</v>
      </c>
      <c r="AM414" t="s">
        <v>352</v>
      </c>
      <c r="AN414" t="s">
        <v>343</v>
      </c>
    </row>
    <row r="415" spans="1:40" x14ac:dyDescent="0.2">
      <c r="A415" t="s">
        <v>184</v>
      </c>
      <c r="B415" s="1" t="str">
        <f>VLOOKUP(Table1[[#This Row],[Organization]],Table3[],2)</f>
        <v>United Nations Population Fund</v>
      </c>
      <c r="C415" t="s">
        <v>26</v>
      </c>
      <c r="D415" t="s">
        <v>172</v>
      </c>
      <c r="E415" s="1" t="str">
        <f>VLOOKUP(Table1[[#This Row],[Implementing_Partner]],Table2[],3)</f>
        <v>International Medical Corps</v>
      </c>
      <c r="F415" t="s">
        <v>102</v>
      </c>
      <c r="G415" t="s">
        <v>145</v>
      </c>
      <c r="H415" t="s">
        <v>343</v>
      </c>
      <c r="I415" t="s">
        <v>186</v>
      </c>
      <c r="J415" t="s">
        <v>186</v>
      </c>
      <c r="K415" t="s">
        <v>407</v>
      </c>
      <c r="L415" t="s">
        <v>409</v>
      </c>
      <c r="N415" t="s">
        <v>84</v>
      </c>
      <c r="O415">
        <v>1</v>
      </c>
      <c r="P415" t="s">
        <v>190</v>
      </c>
      <c r="Q415" t="s">
        <v>29</v>
      </c>
      <c r="AF415" t="s">
        <v>600</v>
      </c>
      <c r="AG415" t="s">
        <v>64</v>
      </c>
      <c r="AH415" t="s">
        <v>64</v>
      </c>
      <c r="AI415" t="s">
        <v>425</v>
      </c>
      <c r="AJ415" t="s">
        <v>426</v>
      </c>
      <c r="AK415" t="s">
        <v>258</v>
      </c>
      <c r="AM415" t="s">
        <v>352</v>
      </c>
      <c r="AN415" t="s">
        <v>343</v>
      </c>
    </row>
    <row r="416" spans="1:40" x14ac:dyDescent="0.2">
      <c r="A416" t="s">
        <v>176</v>
      </c>
      <c r="B416" s="1" t="str">
        <f>VLOOKUP(Table1[[#This Row],[Organization]],Table3[],2)</f>
        <v>World Health Organization</v>
      </c>
      <c r="C416" t="s">
        <v>26</v>
      </c>
      <c r="E416" s="1" t="e">
        <f>VLOOKUP(Table1[[#This Row],[Implementing_Partner]],Table2[],3)</f>
        <v>#N/A</v>
      </c>
      <c r="H416" t="s">
        <v>343</v>
      </c>
      <c r="I416" t="s">
        <v>186</v>
      </c>
      <c r="J416" t="s">
        <v>186</v>
      </c>
      <c r="K416" t="s">
        <v>407</v>
      </c>
      <c r="L416" t="s">
        <v>409</v>
      </c>
      <c r="N416" t="s">
        <v>84</v>
      </c>
      <c r="O416">
        <v>1</v>
      </c>
      <c r="AF416" t="s">
        <v>600</v>
      </c>
      <c r="AG416" t="s">
        <v>64</v>
      </c>
      <c r="AH416" t="s">
        <v>64</v>
      </c>
      <c r="AI416" t="s">
        <v>458</v>
      </c>
      <c r="AJ416" t="s">
        <v>456</v>
      </c>
      <c r="AK416" t="s">
        <v>258</v>
      </c>
      <c r="AM416" t="s">
        <v>352</v>
      </c>
      <c r="AN416" t="s">
        <v>343</v>
      </c>
    </row>
    <row r="417" spans="1:40" x14ac:dyDescent="0.2">
      <c r="A417" t="s">
        <v>137</v>
      </c>
      <c r="B417" s="1" t="str">
        <f>VLOOKUP(Table1[[#This Row],[Organization]],Table3[],2)</f>
        <v>International Organization for Migration</v>
      </c>
      <c r="C417" t="s">
        <v>26</v>
      </c>
      <c r="E417" s="1" t="e">
        <f>VLOOKUP(Table1[[#This Row],[Implementing_Partner]],Table2[],3)</f>
        <v>#N/A</v>
      </c>
      <c r="G417" t="s">
        <v>401</v>
      </c>
      <c r="H417" t="s">
        <v>343</v>
      </c>
      <c r="I417" t="s">
        <v>186</v>
      </c>
      <c r="J417" t="s">
        <v>186</v>
      </c>
      <c r="K417" t="s">
        <v>187</v>
      </c>
      <c r="L417" t="s">
        <v>410</v>
      </c>
      <c r="N417" t="s">
        <v>191</v>
      </c>
      <c r="O417">
        <v>2</v>
      </c>
      <c r="P417" t="s">
        <v>190</v>
      </c>
      <c r="Q417" t="s">
        <v>29</v>
      </c>
      <c r="Y417">
        <v>2</v>
      </c>
      <c r="Z417">
        <v>2</v>
      </c>
      <c r="AF417" t="s">
        <v>600</v>
      </c>
      <c r="AG417" t="s">
        <v>64</v>
      </c>
      <c r="AH417" t="s">
        <v>64</v>
      </c>
      <c r="AM417" t="s">
        <v>352</v>
      </c>
      <c r="AN417" t="s">
        <v>343</v>
      </c>
    </row>
    <row r="418" spans="1:40" x14ac:dyDescent="0.2">
      <c r="A418" t="s">
        <v>176</v>
      </c>
      <c r="B418" s="1" t="str">
        <f>VLOOKUP(Table1[[#This Row],[Organization]],Table3[],2)</f>
        <v>World Health Organization</v>
      </c>
      <c r="C418" t="s">
        <v>26</v>
      </c>
      <c r="E418" s="1" t="e">
        <f>VLOOKUP(Table1[[#This Row],[Implementing_Partner]],Table2[],3)</f>
        <v>#N/A</v>
      </c>
      <c r="G418" t="s">
        <v>111</v>
      </c>
      <c r="H418" t="s">
        <v>343</v>
      </c>
      <c r="I418" t="s">
        <v>186</v>
      </c>
      <c r="J418" t="s">
        <v>186</v>
      </c>
      <c r="K418" t="s">
        <v>407</v>
      </c>
      <c r="L418" t="s">
        <v>409</v>
      </c>
      <c r="N418" t="s">
        <v>84</v>
      </c>
      <c r="O418">
        <v>1</v>
      </c>
      <c r="AF418" t="s">
        <v>600</v>
      </c>
      <c r="AG418" t="s">
        <v>64</v>
      </c>
      <c r="AH418" t="s">
        <v>64</v>
      </c>
      <c r="AI418" t="s">
        <v>160</v>
      </c>
      <c r="AJ418" t="s">
        <v>459</v>
      </c>
      <c r="AK418" t="s">
        <v>262</v>
      </c>
      <c r="AM418" t="s">
        <v>352</v>
      </c>
      <c r="AN418" t="s">
        <v>343</v>
      </c>
    </row>
    <row r="419" spans="1:40" x14ac:dyDescent="0.2">
      <c r="A419" t="s">
        <v>172</v>
      </c>
      <c r="B419" s="1" t="str">
        <f>VLOOKUP(Table1[[#This Row],[Organization]],Table3[],2)</f>
        <v>International Medical Corps</v>
      </c>
      <c r="C419" t="s">
        <v>102</v>
      </c>
      <c r="E419" s="1" t="e">
        <f>VLOOKUP(Table1[[#This Row],[Implementing_Partner]],Table2[],3)</f>
        <v>#N/A</v>
      </c>
      <c r="G419" t="s">
        <v>393</v>
      </c>
      <c r="H419" t="s">
        <v>344</v>
      </c>
      <c r="I419" t="s">
        <v>186</v>
      </c>
      <c r="J419" t="s">
        <v>186</v>
      </c>
      <c r="K419" t="s">
        <v>407</v>
      </c>
      <c r="L419" t="s">
        <v>409</v>
      </c>
      <c r="N419" t="s">
        <v>84</v>
      </c>
      <c r="O419">
        <v>1</v>
      </c>
      <c r="AF419" t="s">
        <v>600</v>
      </c>
      <c r="AG419" t="s">
        <v>449</v>
      </c>
      <c r="AH419" t="s">
        <v>449</v>
      </c>
      <c r="AJ419" t="s">
        <v>198</v>
      </c>
      <c r="AK419" t="s">
        <v>258</v>
      </c>
      <c r="AM419" t="s">
        <v>352</v>
      </c>
      <c r="AN419" t="s">
        <v>343</v>
      </c>
    </row>
    <row r="420" spans="1:40" x14ac:dyDescent="0.2">
      <c r="A420" t="s">
        <v>172</v>
      </c>
      <c r="B420" s="1" t="str">
        <f>VLOOKUP(Table1[[#This Row],[Organization]],Table3[],2)</f>
        <v>International Medical Corps</v>
      </c>
      <c r="C420" t="s">
        <v>102</v>
      </c>
      <c r="E420" s="1" t="e">
        <f>VLOOKUP(Table1[[#This Row],[Implementing_Partner]],Table2[],3)</f>
        <v>#N/A</v>
      </c>
      <c r="G420" t="s">
        <v>183</v>
      </c>
      <c r="H420" t="s">
        <v>344</v>
      </c>
      <c r="I420" t="s">
        <v>186</v>
      </c>
      <c r="J420" t="s">
        <v>186</v>
      </c>
      <c r="K420" t="s">
        <v>187</v>
      </c>
      <c r="L420" t="s">
        <v>410</v>
      </c>
      <c r="N420" t="s">
        <v>192</v>
      </c>
      <c r="O420">
        <v>3</v>
      </c>
      <c r="P420" t="s">
        <v>190</v>
      </c>
      <c r="Q420" t="s">
        <v>29</v>
      </c>
      <c r="Y420">
        <v>3</v>
      </c>
      <c r="Z420">
        <v>0</v>
      </c>
      <c r="AA420">
        <v>3</v>
      </c>
      <c r="AF420" t="s">
        <v>600</v>
      </c>
      <c r="AG420" t="s">
        <v>64</v>
      </c>
      <c r="AH420" t="s">
        <v>64</v>
      </c>
      <c r="AM420" t="s">
        <v>352</v>
      </c>
      <c r="AN420" t="s">
        <v>343</v>
      </c>
    </row>
    <row r="421" spans="1:40" x14ac:dyDescent="0.2">
      <c r="A421" t="s">
        <v>137</v>
      </c>
      <c r="B421" s="1" t="str">
        <f>VLOOKUP(Table1[[#This Row],[Organization]],Table3[],2)</f>
        <v>International Organization for Migration</v>
      </c>
      <c r="C421" t="s">
        <v>26</v>
      </c>
      <c r="E421" s="1" t="e">
        <f>VLOOKUP(Table1[[#This Row],[Implementing_Partner]],Table2[],3)</f>
        <v>#N/A</v>
      </c>
      <c r="G421" t="s">
        <v>401</v>
      </c>
      <c r="H421" t="s">
        <v>343</v>
      </c>
      <c r="I421" t="s">
        <v>186</v>
      </c>
      <c r="J421" t="s">
        <v>186</v>
      </c>
      <c r="K421" t="s">
        <v>187</v>
      </c>
      <c r="L421" t="s">
        <v>410</v>
      </c>
      <c r="N421" t="s">
        <v>194</v>
      </c>
      <c r="O421">
        <v>2</v>
      </c>
      <c r="P421" t="s">
        <v>190</v>
      </c>
      <c r="Q421" t="s">
        <v>29</v>
      </c>
      <c r="Y421">
        <v>2</v>
      </c>
      <c r="Z421">
        <v>1</v>
      </c>
      <c r="AA421">
        <v>1</v>
      </c>
      <c r="AF421" t="s">
        <v>600</v>
      </c>
      <c r="AG421" t="s">
        <v>64</v>
      </c>
      <c r="AH421" t="s">
        <v>64</v>
      </c>
      <c r="AM421" t="s">
        <v>352</v>
      </c>
      <c r="AN421" t="s">
        <v>343</v>
      </c>
    </row>
    <row r="422" spans="1:40" x14ac:dyDescent="0.2">
      <c r="A422" t="s">
        <v>184</v>
      </c>
      <c r="B422" s="1" t="str">
        <f>VLOOKUP(Table1[[#This Row],[Organization]],Table3[],2)</f>
        <v>United Nations Population Fund</v>
      </c>
      <c r="C422" t="s">
        <v>26</v>
      </c>
      <c r="D422" t="s">
        <v>172</v>
      </c>
      <c r="E422" s="1" t="str">
        <f>VLOOKUP(Table1[[#This Row],[Implementing_Partner]],Table2[],3)</f>
        <v>International Medical Corps</v>
      </c>
      <c r="F422" t="s">
        <v>102</v>
      </c>
      <c r="G422" t="s">
        <v>145</v>
      </c>
      <c r="H422" t="s">
        <v>343</v>
      </c>
      <c r="I422" t="s">
        <v>186</v>
      </c>
      <c r="J422" t="s">
        <v>186</v>
      </c>
      <c r="K422" t="s">
        <v>187</v>
      </c>
      <c r="L422" t="s">
        <v>410</v>
      </c>
      <c r="N422" t="s">
        <v>189</v>
      </c>
      <c r="O422">
        <v>109</v>
      </c>
      <c r="P422" t="s">
        <v>190</v>
      </c>
      <c r="Q422" t="s">
        <v>29</v>
      </c>
      <c r="Y422">
        <v>109</v>
      </c>
      <c r="AA422">
        <v>109</v>
      </c>
      <c r="AF422" t="s">
        <v>600</v>
      </c>
      <c r="AG422" t="s">
        <v>64</v>
      </c>
      <c r="AH422" t="s">
        <v>64</v>
      </c>
      <c r="AI422" t="s">
        <v>425</v>
      </c>
      <c r="AK422" t="s">
        <v>258</v>
      </c>
      <c r="AM422" t="s">
        <v>352</v>
      </c>
      <c r="AN422" t="s">
        <v>343</v>
      </c>
    </row>
    <row r="423" spans="1:40" x14ac:dyDescent="0.2">
      <c r="A423" t="s">
        <v>184</v>
      </c>
      <c r="B423" s="1" t="str">
        <f>VLOOKUP(Table1[[#This Row],[Organization]],Table3[],2)</f>
        <v>United Nations Population Fund</v>
      </c>
      <c r="C423" t="s">
        <v>26</v>
      </c>
      <c r="D423" t="s">
        <v>172</v>
      </c>
      <c r="E423" s="1" t="str">
        <f>VLOOKUP(Table1[[#This Row],[Implementing_Partner]],Table2[],3)</f>
        <v>International Medical Corps</v>
      </c>
      <c r="F423" t="s">
        <v>102</v>
      </c>
      <c r="G423" t="s">
        <v>145</v>
      </c>
      <c r="H423" t="s">
        <v>343</v>
      </c>
      <c r="I423" t="s">
        <v>186</v>
      </c>
      <c r="J423" t="s">
        <v>186</v>
      </c>
      <c r="K423" t="s">
        <v>187</v>
      </c>
      <c r="L423" t="s">
        <v>410</v>
      </c>
      <c r="N423" t="s">
        <v>189</v>
      </c>
      <c r="O423">
        <v>109</v>
      </c>
      <c r="P423" t="s">
        <v>190</v>
      </c>
      <c r="Q423" t="s">
        <v>29</v>
      </c>
      <c r="Y423">
        <v>109</v>
      </c>
      <c r="AA423">
        <v>109</v>
      </c>
      <c r="AF423" t="s">
        <v>600</v>
      </c>
      <c r="AG423" t="s">
        <v>64</v>
      </c>
      <c r="AH423" t="s">
        <v>64</v>
      </c>
      <c r="AI423" t="s">
        <v>425</v>
      </c>
      <c r="AK423" t="s">
        <v>258</v>
      </c>
      <c r="AM423" t="s">
        <v>352</v>
      </c>
      <c r="AN423" t="s">
        <v>343</v>
      </c>
    </row>
    <row r="424" spans="1:40" x14ac:dyDescent="0.2">
      <c r="A424" t="s">
        <v>172</v>
      </c>
      <c r="B424" s="1" t="str">
        <f>VLOOKUP(Table1[[#This Row],[Organization]],Table3[],2)</f>
        <v>International Medical Corps</v>
      </c>
      <c r="C424" t="s">
        <v>102</v>
      </c>
      <c r="E424" s="1" t="e">
        <f>VLOOKUP(Table1[[#This Row],[Implementing_Partner]],Table2[],3)</f>
        <v>#N/A</v>
      </c>
      <c r="G424" t="s">
        <v>183</v>
      </c>
      <c r="H424" t="s">
        <v>344</v>
      </c>
      <c r="I424" t="s">
        <v>186</v>
      </c>
      <c r="J424" t="s">
        <v>186</v>
      </c>
      <c r="K424" t="s">
        <v>187</v>
      </c>
      <c r="L424" t="s">
        <v>410</v>
      </c>
      <c r="N424" t="s">
        <v>189</v>
      </c>
      <c r="O424">
        <v>54</v>
      </c>
      <c r="P424" t="s">
        <v>190</v>
      </c>
      <c r="Q424" t="s">
        <v>29</v>
      </c>
      <c r="Y424">
        <v>54</v>
      </c>
      <c r="Z424">
        <v>21</v>
      </c>
      <c r="AA424">
        <v>33</v>
      </c>
      <c r="AF424" t="s">
        <v>600</v>
      </c>
      <c r="AG424" t="s">
        <v>64</v>
      </c>
      <c r="AH424" t="s">
        <v>64</v>
      </c>
      <c r="AK424" t="s">
        <v>73</v>
      </c>
      <c r="AM424" t="s">
        <v>352</v>
      </c>
      <c r="AN424" t="s">
        <v>343</v>
      </c>
    </row>
    <row r="425" spans="1:40" x14ac:dyDescent="0.2">
      <c r="A425" t="s">
        <v>176</v>
      </c>
      <c r="B425" s="1" t="str">
        <f>VLOOKUP(Table1[[#This Row],[Organization]],Table3[],2)</f>
        <v>World Health Organization</v>
      </c>
      <c r="C425" t="s">
        <v>26</v>
      </c>
      <c r="E425" s="1" t="e">
        <f>VLOOKUP(Table1[[#This Row],[Implementing_Partner]],Table2[],3)</f>
        <v>#N/A</v>
      </c>
      <c r="H425" t="s">
        <v>343</v>
      </c>
      <c r="I425" t="s">
        <v>186</v>
      </c>
      <c r="J425" t="s">
        <v>186</v>
      </c>
      <c r="K425" t="s">
        <v>407</v>
      </c>
      <c r="L425" t="s">
        <v>409</v>
      </c>
      <c r="N425" t="s">
        <v>84</v>
      </c>
      <c r="O425">
        <v>1</v>
      </c>
      <c r="AF425" t="s">
        <v>600</v>
      </c>
      <c r="AG425" t="s">
        <v>64</v>
      </c>
      <c r="AH425" t="s">
        <v>64</v>
      </c>
      <c r="AJ425" t="s">
        <v>456</v>
      </c>
      <c r="AK425" t="s">
        <v>258</v>
      </c>
      <c r="AM425" t="s">
        <v>352</v>
      </c>
      <c r="AN425" t="s">
        <v>343</v>
      </c>
    </row>
    <row r="426" spans="1:40" x14ac:dyDescent="0.2">
      <c r="A426" t="s">
        <v>176</v>
      </c>
      <c r="B426" s="1" t="str">
        <f>VLOOKUP(Table1[[#This Row],[Organization]],Table3[],2)</f>
        <v>World Health Organization</v>
      </c>
      <c r="C426" t="s">
        <v>26</v>
      </c>
      <c r="E426" s="1" t="e">
        <f>VLOOKUP(Table1[[#This Row],[Implementing_Partner]],Table2[],3)</f>
        <v>#N/A</v>
      </c>
      <c r="H426" t="s">
        <v>343</v>
      </c>
      <c r="I426" t="s">
        <v>186</v>
      </c>
      <c r="J426" t="s">
        <v>186</v>
      </c>
      <c r="K426" t="s">
        <v>407</v>
      </c>
      <c r="L426" t="s">
        <v>409</v>
      </c>
      <c r="N426" t="s">
        <v>84</v>
      </c>
      <c r="O426">
        <v>1</v>
      </c>
      <c r="AF426" t="s">
        <v>600</v>
      </c>
      <c r="AG426" t="s">
        <v>64</v>
      </c>
      <c r="AH426" t="s">
        <v>64</v>
      </c>
      <c r="AJ426" t="s">
        <v>456</v>
      </c>
      <c r="AK426" t="s">
        <v>258</v>
      </c>
      <c r="AM426" t="s">
        <v>352</v>
      </c>
      <c r="AN426" t="s">
        <v>343</v>
      </c>
    </row>
    <row r="427" spans="1:40" x14ac:dyDescent="0.2">
      <c r="A427" t="s">
        <v>172</v>
      </c>
      <c r="B427" s="1" t="str">
        <f>VLOOKUP(Table1[[#This Row],[Organization]],Table3[],2)</f>
        <v>International Medical Corps</v>
      </c>
      <c r="C427" t="s">
        <v>102</v>
      </c>
      <c r="E427" s="1" t="e">
        <f>VLOOKUP(Table1[[#This Row],[Implementing_Partner]],Table2[],3)</f>
        <v>#N/A</v>
      </c>
      <c r="G427" t="s">
        <v>178</v>
      </c>
      <c r="H427" t="s">
        <v>344</v>
      </c>
      <c r="I427" t="s">
        <v>186</v>
      </c>
      <c r="J427" t="s">
        <v>186</v>
      </c>
      <c r="K427" t="s">
        <v>407</v>
      </c>
      <c r="L427" t="s">
        <v>409</v>
      </c>
      <c r="N427" t="s">
        <v>84</v>
      </c>
      <c r="O427">
        <v>1</v>
      </c>
      <c r="P427" t="s">
        <v>190</v>
      </c>
      <c r="Q427" t="s">
        <v>29</v>
      </c>
      <c r="AF427" t="s">
        <v>600</v>
      </c>
      <c r="AG427" t="s">
        <v>64</v>
      </c>
      <c r="AH427" t="s">
        <v>260</v>
      </c>
      <c r="AJ427" t="s">
        <v>200</v>
      </c>
      <c r="AK427" t="s">
        <v>258</v>
      </c>
      <c r="AM427" t="s">
        <v>352</v>
      </c>
      <c r="AN427" t="s">
        <v>343</v>
      </c>
    </row>
    <row r="428" spans="1:40" x14ac:dyDescent="0.2">
      <c r="A428" t="s">
        <v>172</v>
      </c>
      <c r="B428" s="1" t="str">
        <f>VLOOKUP(Table1[[#This Row],[Organization]],Table3[],2)</f>
        <v>International Medical Corps</v>
      </c>
      <c r="C428" t="s">
        <v>102</v>
      </c>
      <c r="E428" s="1" t="e">
        <f>VLOOKUP(Table1[[#This Row],[Implementing_Partner]],Table2[],3)</f>
        <v>#N/A</v>
      </c>
      <c r="G428" t="s">
        <v>145</v>
      </c>
      <c r="H428" t="s">
        <v>344</v>
      </c>
      <c r="I428" t="s">
        <v>186</v>
      </c>
      <c r="J428" t="s">
        <v>186</v>
      </c>
      <c r="K428" t="s">
        <v>407</v>
      </c>
      <c r="L428" t="s">
        <v>409</v>
      </c>
      <c r="N428" t="s">
        <v>84</v>
      </c>
      <c r="O428">
        <v>1</v>
      </c>
      <c r="AF428" t="s">
        <v>600</v>
      </c>
      <c r="AG428" t="s">
        <v>64</v>
      </c>
      <c r="AH428" t="s">
        <v>64</v>
      </c>
      <c r="AJ428" t="s">
        <v>201</v>
      </c>
      <c r="AK428" t="s">
        <v>258</v>
      </c>
      <c r="AM428" t="s">
        <v>352</v>
      </c>
      <c r="AN428" t="s">
        <v>343</v>
      </c>
    </row>
    <row r="429" spans="1:40" x14ac:dyDescent="0.2">
      <c r="A429" t="s">
        <v>172</v>
      </c>
      <c r="B429" s="1" t="str">
        <f>VLOOKUP(Table1[[#This Row],[Organization]],Table3[],2)</f>
        <v>International Medical Corps</v>
      </c>
      <c r="C429" t="s">
        <v>102</v>
      </c>
      <c r="E429" s="1" t="e">
        <f>VLOOKUP(Table1[[#This Row],[Implementing_Partner]],Table2[],3)</f>
        <v>#N/A</v>
      </c>
      <c r="G429" t="s">
        <v>183</v>
      </c>
      <c r="H429" t="s">
        <v>344</v>
      </c>
      <c r="I429" t="s">
        <v>186</v>
      </c>
      <c r="J429" t="s">
        <v>186</v>
      </c>
      <c r="K429" t="s">
        <v>187</v>
      </c>
      <c r="L429" t="s">
        <v>410</v>
      </c>
      <c r="N429" t="s">
        <v>193</v>
      </c>
      <c r="O429">
        <v>5</v>
      </c>
      <c r="P429" t="s">
        <v>190</v>
      </c>
      <c r="Q429" t="s">
        <v>29</v>
      </c>
      <c r="Y429">
        <v>5</v>
      </c>
      <c r="Z429">
        <v>4</v>
      </c>
      <c r="AA429">
        <v>1</v>
      </c>
      <c r="AF429" t="s">
        <v>600</v>
      </c>
      <c r="AG429" t="s">
        <v>476</v>
      </c>
      <c r="AH429" t="s">
        <v>64</v>
      </c>
      <c r="AM429" t="s">
        <v>352</v>
      </c>
      <c r="AN429" t="s">
        <v>343</v>
      </c>
    </row>
    <row r="430" spans="1:40" x14ac:dyDescent="0.2">
      <c r="A430" t="s">
        <v>176</v>
      </c>
      <c r="B430" s="1" t="str">
        <f>VLOOKUP(Table1[[#This Row],[Organization]],Table3[],2)</f>
        <v>World Health Organization</v>
      </c>
      <c r="C430" t="s">
        <v>26</v>
      </c>
      <c r="E430" s="1" t="e">
        <f>VLOOKUP(Table1[[#This Row],[Implementing_Partner]],Table2[],3)</f>
        <v>#N/A</v>
      </c>
      <c r="H430" t="s">
        <v>343</v>
      </c>
      <c r="I430" t="s">
        <v>186</v>
      </c>
      <c r="J430" t="s">
        <v>186</v>
      </c>
      <c r="K430" t="s">
        <v>407</v>
      </c>
      <c r="L430" t="s">
        <v>409</v>
      </c>
      <c r="N430" t="s">
        <v>84</v>
      </c>
      <c r="O430">
        <v>1</v>
      </c>
      <c r="AF430" t="s">
        <v>600</v>
      </c>
      <c r="AG430" t="s">
        <v>64</v>
      </c>
      <c r="AH430" t="s">
        <v>64</v>
      </c>
      <c r="AJ430" t="s">
        <v>456</v>
      </c>
      <c r="AK430" t="s">
        <v>258</v>
      </c>
      <c r="AM430" t="s">
        <v>352</v>
      </c>
      <c r="AN430" t="s">
        <v>343</v>
      </c>
    </row>
    <row r="431" spans="1:40" x14ac:dyDescent="0.2">
      <c r="A431" t="s">
        <v>137</v>
      </c>
      <c r="B431" s="1" t="str">
        <f>VLOOKUP(Table1[[#This Row],[Organization]],Table3[],2)</f>
        <v>International Organization for Migration</v>
      </c>
      <c r="C431" t="s">
        <v>26</v>
      </c>
      <c r="E431" s="1" t="e">
        <f>VLOOKUP(Table1[[#This Row],[Implementing_Partner]],Table2[],3)</f>
        <v>#N/A</v>
      </c>
      <c r="G431" t="s">
        <v>401</v>
      </c>
      <c r="H431" t="s">
        <v>343</v>
      </c>
      <c r="I431" t="s">
        <v>186</v>
      </c>
      <c r="J431" t="s">
        <v>186</v>
      </c>
      <c r="K431" t="s">
        <v>187</v>
      </c>
      <c r="L431" t="s">
        <v>410</v>
      </c>
      <c r="N431" t="s">
        <v>189</v>
      </c>
      <c r="O431">
        <v>136</v>
      </c>
      <c r="P431" t="s">
        <v>190</v>
      </c>
      <c r="Q431" t="s">
        <v>29</v>
      </c>
      <c r="Y431">
        <v>136</v>
      </c>
      <c r="Z431">
        <v>120</v>
      </c>
      <c r="AA431">
        <v>16</v>
      </c>
      <c r="AF431" t="s">
        <v>600</v>
      </c>
      <c r="AG431" t="s">
        <v>64</v>
      </c>
      <c r="AH431" t="s">
        <v>64</v>
      </c>
      <c r="AK431" t="s">
        <v>73</v>
      </c>
      <c r="AM431" t="s">
        <v>352</v>
      </c>
      <c r="AN431" t="s">
        <v>343</v>
      </c>
    </row>
    <row r="432" spans="1:40" x14ac:dyDescent="0.2">
      <c r="A432" t="s">
        <v>176</v>
      </c>
      <c r="B432" s="1" t="str">
        <f>VLOOKUP(Table1[[#This Row],[Organization]],Table3[],2)</f>
        <v>World Health Organization</v>
      </c>
      <c r="C432" t="s">
        <v>26</v>
      </c>
      <c r="E432" s="1" t="e">
        <f>VLOOKUP(Table1[[#This Row],[Implementing_Partner]],Table2[],3)</f>
        <v>#N/A</v>
      </c>
      <c r="H432" t="s">
        <v>343</v>
      </c>
      <c r="I432" t="s">
        <v>186</v>
      </c>
      <c r="J432" t="s">
        <v>186</v>
      </c>
      <c r="K432" t="s">
        <v>407</v>
      </c>
      <c r="L432" t="s">
        <v>409</v>
      </c>
      <c r="N432" t="s">
        <v>84</v>
      </c>
      <c r="O432">
        <v>1</v>
      </c>
      <c r="AF432" t="s">
        <v>600</v>
      </c>
      <c r="AG432" t="s">
        <v>64</v>
      </c>
      <c r="AH432" t="s">
        <v>64</v>
      </c>
      <c r="AJ432" t="s">
        <v>456</v>
      </c>
      <c r="AK432" t="s">
        <v>258</v>
      </c>
      <c r="AM432" t="s">
        <v>352</v>
      </c>
      <c r="AN432" t="s">
        <v>343</v>
      </c>
    </row>
    <row r="433" spans="1:40" x14ac:dyDescent="0.2">
      <c r="A433" t="s">
        <v>172</v>
      </c>
      <c r="B433" s="1" t="str">
        <f>VLOOKUP(Table1[[#This Row],[Organization]],Table3[],2)</f>
        <v>International Medical Corps</v>
      </c>
      <c r="C433" t="s">
        <v>102</v>
      </c>
      <c r="E433" s="1" t="e">
        <f>VLOOKUP(Table1[[#This Row],[Implementing_Partner]],Table2[],3)</f>
        <v>#N/A</v>
      </c>
      <c r="G433" t="s">
        <v>393</v>
      </c>
      <c r="H433" t="s">
        <v>344</v>
      </c>
      <c r="I433" t="s">
        <v>186</v>
      </c>
      <c r="J433" t="s">
        <v>186</v>
      </c>
      <c r="K433" t="s">
        <v>187</v>
      </c>
      <c r="L433" t="s">
        <v>410</v>
      </c>
      <c r="N433" t="s">
        <v>189</v>
      </c>
      <c r="O433">
        <v>88</v>
      </c>
      <c r="P433" t="s">
        <v>190</v>
      </c>
      <c r="Q433" t="s">
        <v>29</v>
      </c>
      <c r="Y433">
        <v>88</v>
      </c>
      <c r="Z433">
        <v>1</v>
      </c>
      <c r="AA433">
        <v>87</v>
      </c>
      <c r="AF433" t="s">
        <v>600</v>
      </c>
      <c r="AG433" t="s">
        <v>449</v>
      </c>
      <c r="AH433" t="s">
        <v>449</v>
      </c>
      <c r="AK433" t="s">
        <v>258</v>
      </c>
      <c r="AM433" t="s">
        <v>352</v>
      </c>
      <c r="AN433" t="s">
        <v>343</v>
      </c>
    </row>
    <row r="434" spans="1:40" x14ac:dyDescent="0.2">
      <c r="A434" t="s">
        <v>95</v>
      </c>
      <c r="B434" s="1" t="str">
        <f>VLOOKUP(Table1[[#This Row],[Organization]],Table3[],2)</f>
        <v>United Nations High Commissioner for Refugees</v>
      </c>
      <c r="C434" t="s">
        <v>26</v>
      </c>
      <c r="E434" s="1" t="e">
        <f>VLOOKUP(Table1[[#This Row],[Implementing_Partner]],Table2[],3)</f>
        <v>#N/A</v>
      </c>
      <c r="G434" t="s">
        <v>399</v>
      </c>
      <c r="H434" t="s">
        <v>343</v>
      </c>
      <c r="I434" t="s">
        <v>186</v>
      </c>
      <c r="J434" t="s">
        <v>186</v>
      </c>
      <c r="K434" t="s">
        <v>407</v>
      </c>
      <c r="L434" t="s">
        <v>409</v>
      </c>
      <c r="N434" t="s">
        <v>84</v>
      </c>
      <c r="O434">
        <v>1</v>
      </c>
      <c r="AF434" t="s">
        <v>600</v>
      </c>
      <c r="AG434" t="s">
        <v>64</v>
      </c>
      <c r="AH434" t="s">
        <v>64</v>
      </c>
      <c r="AK434" t="s">
        <v>262</v>
      </c>
      <c r="AM434" t="s">
        <v>352</v>
      </c>
      <c r="AN434" t="s">
        <v>343</v>
      </c>
    </row>
    <row r="435" spans="1:40" x14ac:dyDescent="0.2">
      <c r="A435" t="s">
        <v>95</v>
      </c>
      <c r="B435" s="1" t="str">
        <f>VLOOKUP(Table1[[#This Row],[Organization]],Table3[],2)</f>
        <v>United Nations High Commissioner for Refugees</v>
      </c>
      <c r="C435" t="s">
        <v>26</v>
      </c>
      <c r="E435" s="1" t="e">
        <f>VLOOKUP(Table1[[#This Row],[Implementing_Partner]],Table2[],3)</f>
        <v>#N/A</v>
      </c>
      <c r="G435" t="s">
        <v>399</v>
      </c>
      <c r="H435" t="s">
        <v>343</v>
      </c>
      <c r="I435" t="s">
        <v>186</v>
      </c>
      <c r="J435" t="s">
        <v>186</v>
      </c>
      <c r="K435" t="s">
        <v>407</v>
      </c>
      <c r="L435" t="s">
        <v>409</v>
      </c>
      <c r="N435" t="s">
        <v>84</v>
      </c>
      <c r="O435">
        <v>1</v>
      </c>
      <c r="AF435" t="s">
        <v>600</v>
      </c>
      <c r="AG435" t="s">
        <v>64</v>
      </c>
      <c r="AH435" t="s">
        <v>64</v>
      </c>
      <c r="AJ435" t="s">
        <v>480</v>
      </c>
      <c r="AK435" t="s">
        <v>258</v>
      </c>
      <c r="AM435" t="s">
        <v>352</v>
      </c>
      <c r="AN435" t="s">
        <v>343</v>
      </c>
    </row>
    <row r="436" spans="1:40" x14ac:dyDescent="0.2">
      <c r="A436" t="s">
        <v>272</v>
      </c>
      <c r="B436" s="1" t="str">
        <f>VLOOKUP(Table1[[#This Row],[Organization]],Table3[],2)</f>
        <v>Agency for Technical Cooperation and Development</v>
      </c>
      <c r="C436" t="s">
        <v>25</v>
      </c>
      <c r="E436" s="1" t="e">
        <f>VLOOKUP(Table1[[#This Row],[Implementing_Partner]],Table2[],3)</f>
        <v>#N/A</v>
      </c>
      <c r="G436" t="s">
        <v>95</v>
      </c>
      <c r="H436" t="s">
        <v>343</v>
      </c>
      <c r="I436" t="s">
        <v>533</v>
      </c>
      <c r="J436" t="s">
        <v>534</v>
      </c>
      <c r="K436" t="s">
        <v>535</v>
      </c>
      <c r="L436" t="s">
        <v>537</v>
      </c>
      <c r="M436" t="s">
        <v>538</v>
      </c>
      <c r="N436" t="s">
        <v>28</v>
      </c>
      <c r="O436">
        <v>56</v>
      </c>
      <c r="S436">
        <v>7</v>
      </c>
      <c r="T436">
        <v>56</v>
      </c>
      <c r="U436">
        <v>0</v>
      </c>
      <c r="V436">
        <v>0</v>
      </c>
      <c r="W436">
        <v>0</v>
      </c>
      <c r="X436">
        <v>0</v>
      </c>
      <c r="Y436">
        <v>56</v>
      </c>
      <c r="Z436">
        <v>29</v>
      </c>
      <c r="AA436">
        <v>27</v>
      </c>
      <c r="AB436">
        <v>13</v>
      </c>
      <c r="AC436">
        <v>15</v>
      </c>
      <c r="AD436">
        <v>16</v>
      </c>
      <c r="AE436">
        <v>12</v>
      </c>
      <c r="AF436" t="s">
        <v>600</v>
      </c>
      <c r="AG436" t="s">
        <v>64</v>
      </c>
      <c r="AH436" t="s">
        <v>64</v>
      </c>
      <c r="AJ436" t="s">
        <v>557</v>
      </c>
      <c r="AM436" t="s">
        <v>352</v>
      </c>
      <c r="AN436" t="s">
        <v>344</v>
      </c>
    </row>
    <row r="437" spans="1:40" x14ac:dyDescent="0.2">
      <c r="A437" t="s">
        <v>272</v>
      </c>
      <c r="B437" s="1" t="str">
        <f>VLOOKUP(Table1[[#This Row],[Organization]],Table3[],2)</f>
        <v>Agency for Technical Cooperation and Development</v>
      </c>
      <c r="C437" t="s">
        <v>25</v>
      </c>
      <c r="E437" s="1" t="e">
        <f>VLOOKUP(Table1[[#This Row],[Implementing_Partner]],Table2[],3)</f>
        <v>#N/A</v>
      </c>
      <c r="G437" t="s">
        <v>95</v>
      </c>
      <c r="H437" t="s">
        <v>343</v>
      </c>
      <c r="I437" t="s">
        <v>533</v>
      </c>
      <c r="J437" t="s">
        <v>534</v>
      </c>
      <c r="K437" t="s">
        <v>535</v>
      </c>
      <c r="L437" t="s">
        <v>537</v>
      </c>
      <c r="M437" t="s">
        <v>538</v>
      </c>
      <c r="N437" t="s">
        <v>28</v>
      </c>
      <c r="O437">
        <v>84</v>
      </c>
      <c r="S437">
        <v>7</v>
      </c>
      <c r="T437">
        <v>84</v>
      </c>
      <c r="U437">
        <v>0</v>
      </c>
      <c r="V437">
        <v>0</v>
      </c>
      <c r="W437">
        <v>0</v>
      </c>
      <c r="X437">
        <v>0</v>
      </c>
      <c r="Y437">
        <v>84</v>
      </c>
      <c r="Z437">
        <v>36</v>
      </c>
      <c r="AA437">
        <v>48</v>
      </c>
      <c r="AB437">
        <v>19</v>
      </c>
      <c r="AC437">
        <v>19</v>
      </c>
      <c r="AD437">
        <v>17</v>
      </c>
      <c r="AE437">
        <v>29</v>
      </c>
      <c r="AF437" t="s">
        <v>600</v>
      </c>
      <c r="AG437" t="s">
        <v>64</v>
      </c>
      <c r="AH437" t="s">
        <v>64</v>
      </c>
      <c r="AJ437" t="s">
        <v>557</v>
      </c>
      <c r="AM437" t="s">
        <v>352</v>
      </c>
      <c r="AN437" t="s">
        <v>344</v>
      </c>
    </row>
    <row r="438" spans="1:40" x14ac:dyDescent="0.2">
      <c r="A438" t="s">
        <v>272</v>
      </c>
      <c r="B438" s="1" t="str">
        <f>VLOOKUP(Table1[[#This Row],[Organization]],Table3[],2)</f>
        <v>Agency for Technical Cooperation and Development</v>
      </c>
      <c r="C438" t="s">
        <v>25</v>
      </c>
      <c r="E438" s="1" t="e">
        <f>VLOOKUP(Table1[[#This Row],[Implementing_Partner]],Table2[],3)</f>
        <v>#N/A</v>
      </c>
      <c r="G438" t="s">
        <v>95</v>
      </c>
      <c r="H438" t="s">
        <v>343</v>
      </c>
      <c r="I438" t="s">
        <v>533</v>
      </c>
      <c r="J438" t="s">
        <v>534</v>
      </c>
      <c r="K438" t="s">
        <v>535</v>
      </c>
      <c r="L438" t="s">
        <v>537</v>
      </c>
      <c r="M438" t="s">
        <v>538</v>
      </c>
      <c r="N438" t="s">
        <v>28</v>
      </c>
      <c r="O438">
        <v>35</v>
      </c>
      <c r="S438">
        <v>3</v>
      </c>
      <c r="T438">
        <v>0</v>
      </c>
      <c r="U438">
        <v>35</v>
      </c>
      <c r="V438">
        <v>0</v>
      </c>
      <c r="W438">
        <v>0</v>
      </c>
      <c r="X438">
        <v>0</v>
      </c>
      <c r="Y438">
        <v>35</v>
      </c>
      <c r="Z438">
        <v>16</v>
      </c>
      <c r="AA438">
        <v>19</v>
      </c>
      <c r="AB438">
        <v>10</v>
      </c>
      <c r="AC438">
        <v>9</v>
      </c>
      <c r="AD438">
        <v>6</v>
      </c>
      <c r="AE438">
        <v>10</v>
      </c>
      <c r="AF438" t="s">
        <v>600</v>
      </c>
      <c r="AG438" t="s">
        <v>64</v>
      </c>
      <c r="AH438" t="s">
        <v>64</v>
      </c>
      <c r="AJ438" t="s">
        <v>557</v>
      </c>
      <c r="AM438" t="s">
        <v>352</v>
      </c>
      <c r="AN438" t="s">
        <v>344</v>
      </c>
    </row>
    <row r="439" spans="1:40" x14ac:dyDescent="0.2">
      <c r="A439" t="s">
        <v>272</v>
      </c>
      <c r="B439" s="1" t="str">
        <f>VLOOKUP(Table1[[#This Row],[Organization]],Table3[],2)</f>
        <v>Agency for Technical Cooperation and Development</v>
      </c>
      <c r="C439" t="s">
        <v>25</v>
      </c>
      <c r="E439" s="1" t="e">
        <f>VLOOKUP(Table1[[#This Row],[Implementing_Partner]],Table2[],3)</f>
        <v>#N/A</v>
      </c>
      <c r="G439" t="s">
        <v>95</v>
      </c>
      <c r="H439" t="s">
        <v>343</v>
      </c>
      <c r="I439" t="s">
        <v>533</v>
      </c>
      <c r="J439" t="s">
        <v>534</v>
      </c>
      <c r="K439" t="s">
        <v>535</v>
      </c>
      <c r="L439" t="s">
        <v>537</v>
      </c>
      <c r="M439" t="s">
        <v>538</v>
      </c>
      <c r="N439" t="s">
        <v>28</v>
      </c>
      <c r="O439">
        <v>27</v>
      </c>
      <c r="S439">
        <v>3</v>
      </c>
      <c r="T439">
        <v>27</v>
      </c>
      <c r="U439">
        <v>0</v>
      </c>
      <c r="V439">
        <v>0</v>
      </c>
      <c r="W439">
        <v>0</v>
      </c>
      <c r="X439">
        <v>0</v>
      </c>
      <c r="Y439">
        <v>27</v>
      </c>
      <c r="Z439">
        <v>13</v>
      </c>
      <c r="AA439">
        <v>14</v>
      </c>
      <c r="AB439">
        <v>5</v>
      </c>
      <c r="AC439">
        <v>4</v>
      </c>
      <c r="AD439">
        <v>8</v>
      </c>
      <c r="AE439">
        <v>10</v>
      </c>
      <c r="AF439" t="s">
        <v>600</v>
      </c>
      <c r="AG439" t="s">
        <v>64</v>
      </c>
      <c r="AH439" t="s">
        <v>64</v>
      </c>
      <c r="AJ439" t="s">
        <v>557</v>
      </c>
      <c r="AM439" t="s">
        <v>352</v>
      </c>
      <c r="AN439" t="s">
        <v>344</v>
      </c>
    </row>
    <row r="440" spans="1:40" x14ac:dyDescent="0.2">
      <c r="A440" t="s">
        <v>272</v>
      </c>
      <c r="B440" s="1" t="str">
        <f>VLOOKUP(Table1[[#This Row],[Organization]],Table3[],2)</f>
        <v>Agency for Technical Cooperation and Development</v>
      </c>
      <c r="C440" t="s">
        <v>25</v>
      </c>
      <c r="E440" s="1" t="e">
        <f>VLOOKUP(Table1[[#This Row],[Implementing_Partner]],Table2[],3)</f>
        <v>#N/A</v>
      </c>
      <c r="G440" t="s">
        <v>95</v>
      </c>
      <c r="H440" t="s">
        <v>343</v>
      </c>
      <c r="I440" t="s">
        <v>533</v>
      </c>
      <c r="J440" t="s">
        <v>534</v>
      </c>
      <c r="K440" t="s">
        <v>535</v>
      </c>
      <c r="L440" t="s">
        <v>537</v>
      </c>
      <c r="M440" t="s">
        <v>538</v>
      </c>
      <c r="N440" t="s">
        <v>28</v>
      </c>
      <c r="O440">
        <v>18</v>
      </c>
      <c r="S440">
        <v>3</v>
      </c>
      <c r="T440">
        <v>0</v>
      </c>
      <c r="U440">
        <v>18</v>
      </c>
      <c r="V440">
        <v>0</v>
      </c>
      <c r="W440">
        <v>0</v>
      </c>
      <c r="X440">
        <v>0</v>
      </c>
      <c r="Y440">
        <v>18</v>
      </c>
      <c r="Z440">
        <v>6</v>
      </c>
      <c r="AA440">
        <v>12</v>
      </c>
      <c r="AB440">
        <v>3</v>
      </c>
      <c r="AC440">
        <v>6</v>
      </c>
      <c r="AD440">
        <v>3</v>
      </c>
      <c r="AE440">
        <v>6</v>
      </c>
      <c r="AF440" t="s">
        <v>600</v>
      </c>
      <c r="AG440" t="s">
        <v>64</v>
      </c>
      <c r="AH440" t="s">
        <v>64</v>
      </c>
      <c r="AJ440" t="s">
        <v>557</v>
      </c>
      <c r="AM440" t="s">
        <v>352</v>
      </c>
      <c r="AN440" t="s">
        <v>344</v>
      </c>
    </row>
    <row r="441" spans="1:40" x14ac:dyDescent="0.2">
      <c r="A441" t="s">
        <v>272</v>
      </c>
      <c r="B441" s="1" t="str">
        <f>VLOOKUP(Table1[[#This Row],[Organization]],Table3[],2)</f>
        <v>Agency for Technical Cooperation and Development</v>
      </c>
      <c r="C441" t="s">
        <v>25</v>
      </c>
      <c r="E441" s="1" t="e">
        <f>VLOOKUP(Table1[[#This Row],[Implementing_Partner]],Table2[],3)</f>
        <v>#N/A</v>
      </c>
      <c r="G441" t="s">
        <v>95</v>
      </c>
      <c r="H441" t="s">
        <v>343</v>
      </c>
      <c r="I441" t="s">
        <v>533</v>
      </c>
      <c r="J441" t="s">
        <v>534</v>
      </c>
      <c r="K441" t="s">
        <v>535</v>
      </c>
      <c r="L441" t="s">
        <v>537</v>
      </c>
      <c r="M441" t="s">
        <v>538</v>
      </c>
      <c r="N441" t="s">
        <v>28</v>
      </c>
      <c r="O441">
        <v>15</v>
      </c>
      <c r="S441">
        <v>3</v>
      </c>
      <c r="T441">
        <v>0</v>
      </c>
      <c r="U441">
        <v>15</v>
      </c>
      <c r="V441">
        <v>0</v>
      </c>
      <c r="W441">
        <v>0</v>
      </c>
      <c r="X441">
        <v>0</v>
      </c>
      <c r="Y441">
        <v>15</v>
      </c>
      <c r="Z441">
        <v>8</v>
      </c>
      <c r="AA441">
        <v>7</v>
      </c>
      <c r="AB441">
        <v>5</v>
      </c>
      <c r="AC441">
        <v>3</v>
      </c>
      <c r="AD441">
        <v>3</v>
      </c>
      <c r="AE441">
        <v>4</v>
      </c>
      <c r="AF441" t="s">
        <v>600</v>
      </c>
      <c r="AG441" t="s">
        <v>64</v>
      </c>
      <c r="AH441" t="s">
        <v>64</v>
      </c>
      <c r="AJ441" t="s">
        <v>557</v>
      </c>
      <c r="AM441" t="s">
        <v>352</v>
      </c>
      <c r="AN441" t="s">
        <v>344</v>
      </c>
    </row>
    <row r="442" spans="1:40" x14ac:dyDescent="0.2">
      <c r="A442" t="s">
        <v>272</v>
      </c>
      <c r="B442" s="1" t="str">
        <f>VLOOKUP(Table1[[#This Row],[Organization]],Table3[],2)</f>
        <v>Agency for Technical Cooperation and Development</v>
      </c>
      <c r="C442" t="s">
        <v>25</v>
      </c>
      <c r="E442" s="1" t="e">
        <f>VLOOKUP(Table1[[#This Row],[Implementing_Partner]],Table2[],3)</f>
        <v>#N/A</v>
      </c>
      <c r="G442" t="s">
        <v>95</v>
      </c>
      <c r="H442" t="s">
        <v>343</v>
      </c>
      <c r="I442" t="s">
        <v>533</v>
      </c>
      <c r="J442" t="s">
        <v>534</v>
      </c>
      <c r="K442" t="s">
        <v>535</v>
      </c>
      <c r="L442" t="s">
        <v>537</v>
      </c>
      <c r="M442" t="s">
        <v>538</v>
      </c>
      <c r="N442" t="s">
        <v>28</v>
      </c>
      <c r="O442">
        <v>4</v>
      </c>
      <c r="S442">
        <v>1</v>
      </c>
      <c r="T442">
        <v>0</v>
      </c>
      <c r="U442">
        <v>4</v>
      </c>
      <c r="V442">
        <v>0</v>
      </c>
      <c r="W442">
        <v>0</v>
      </c>
      <c r="X442">
        <v>0</v>
      </c>
      <c r="Y442">
        <v>4</v>
      </c>
      <c r="Z442">
        <v>3</v>
      </c>
      <c r="AA442">
        <v>1</v>
      </c>
      <c r="AB442">
        <v>2</v>
      </c>
      <c r="AC442">
        <v>0</v>
      </c>
      <c r="AD442">
        <v>1</v>
      </c>
      <c r="AE442">
        <v>1</v>
      </c>
      <c r="AF442" t="s">
        <v>600</v>
      </c>
      <c r="AG442" t="s">
        <v>64</v>
      </c>
      <c r="AH442" t="s">
        <v>64</v>
      </c>
      <c r="AJ442" t="s">
        <v>557</v>
      </c>
      <c r="AM442" t="s">
        <v>352</v>
      </c>
      <c r="AN442" t="s">
        <v>344</v>
      </c>
    </row>
    <row r="443" spans="1:40" x14ac:dyDescent="0.2">
      <c r="A443" t="s">
        <v>272</v>
      </c>
      <c r="B443" s="1" t="str">
        <f>VLOOKUP(Table1[[#This Row],[Organization]],Table3[],2)</f>
        <v>Agency for Technical Cooperation and Development</v>
      </c>
      <c r="C443" t="s">
        <v>25</v>
      </c>
      <c r="E443" s="1" t="e">
        <f>VLOOKUP(Table1[[#This Row],[Implementing_Partner]],Table2[],3)</f>
        <v>#N/A</v>
      </c>
      <c r="G443" t="s">
        <v>95</v>
      </c>
      <c r="H443" t="s">
        <v>343</v>
      </c>
      <c r="I443" t="s">
        <v>533</v>
      </c>
      <c r="J443" t="s">
        <v>534</v>
      </c>
      <c r="K443" t="s">
        <v>535</v>
      </c>
      <c r="L443" t="s">
        <v>537</v>
      </c>
      <c r="M443" t="s">
        <v>538</v>
      </c>
      <c r="N443" t="s">
        <v>28</v>
      </c>
      <c r="O443">
        <v>20</v>
      </c>
      <c r="S443">
        <v>5</v>
      </c>
      <c r="T443">
        <v>20</v>
      </c>
      <c r="U443">
        <v>0</v>
      </c>
      <c r="V443">
        <v>0</v>
      </c>
      <c r="W443">
        <v>0</v>
      </c>
      <c r="X443">
        <v>0</v>
      </c>
      <c r="Y443">
        <v>20</v>
      </c>
      <c r="Z443">
        <v>8</v>
      </c>
      <c r="AA443">
        <v>12</v>
      </c>
      <c r="AB443">
        <v>3</v>
      </c>
      <c r="AC443">
        <v>3</v>
      </c>
      <c r="AD443">
        <v>5</v>
      </c>
      <c r="AE443">
        <v>9</v>
      </c>
      <c r="AF443" t="s">
        <v>600</v>
      </c>
      <c r="AG443" t="s">
        <v>64</v>
      </c>
      <c r="AH443" t="s">
        <v>64</v>
      </c>
      <c r="AJ443" t="s">
        <v>557</v>
      </c>
      <c r="AM443" t="s">
        <v>352</v>
      </c>
      <c r="AN443" t="s">
        <v>344</v>
      </c>
    </row>
    <row r="444" spans="1:40" x14ac:dyDescent="0.2">
      <c r="A444" t="s">
        <v>272</v>
      </c>
      <c r="B444" s="1" t="str">
        <f>VLOOKUP(Table1[[#This Row],[Organization]],Table3[],2)</f>
        <v>Agency for Technical Cooperation and Development</v>
      </c>
      <c r="C444" t="s">
        <v>25</v>
      </c>
      <c r="E444" s="1" t="e">
        <f>VLOOKUP(Table1[[#This Row],[Implementing_Partner]],Table2[],3)</f>
        <v>#N/A</v>
      </c>
      <c r="G444" t="s">
        <v>95</v>
      </c>
      <c r="H444" t="s">
        <v>343</v>
      </c>
      <c r="I444" t="s">
        <v>533</v>
      </c>
      <c r="J444" t="s">
        <v>534</v>
      </c>
      <c r="K444" t="s">
        <v>535</v>
      </c>
      <c r="L444" t="s">
        <v>537</v>
      </c>
      <c r="M444" t="s">
        <v>538</v>
      </c>
      <c r="N444" t="s">
        <v>28</v>
      </c>
      <c r="O444">
        <v>40</v>
      </c>
      <c r="S444">
        <v>8</v>
      </c>
      <c r="T444">
        <v>40</v>
      </c>
      <c r="U444">
        <v>0</v>
      </c>
      <c r="V444">
        <v>0</v>
      </c>
      <c r="W444">
        <v>0</v>
      </c>
      <c r="X444">
        <v>0</v>
      </c>
      <c r="Y444">
        <v>40</v>
      </c>
      <c r="Z444">
        <v>20</v>
      </c>
      <c r="AA444">
        <v>20</v>
      </c>
      <c r="AB444">
        <v>9</v>
      </c>
      <c r="AC444">
        <v>8</v>
      </c>
      <c r="AD444">
        <v>11</v>
      </c>
      <c r="AE444">
        <v>12</v>
      </c>
      <c r="AF444" t="s">
        <v>600</v>
      </c>
      <c r="AG444" t="s">
        <v>64</v>
      </c>
      <c r="AH444" t="s">
        <v>64</v>
      </c>
      <c r="AJ444" t="s">
        <v>557</v>
      </c>
      <c r="AM444" t="s">
        <v>352</v>
      </c>
      <c r="AN444" t="s">
        <v>344</v>
      </c>
    </row>
    <row r="445" spans="1:40" x14ac:dyDescent="0.2">
      <c r="A445" t="s">
        <v>272</v>
      </c>
      <c r="B445" s="1" t="str">
        <f>VLOOKUP(Table1[[#This Row],[Organization]],Table3[],2)</f>
        <v>Agency for Technical Cooperation and Development</v>
      </c>
      <c r="C445" t="s">
        <v>25</v>
      </c>
      <c r="E445" s="1" t="e">
        <f>VLOOKUP(Table1[[#This Row],[Implementing_Partner]],Table2[],3)</f>
        <v>#N/A</v>
      </c>
      <c r="G445" t="s">
        <v>95</v>
      </c>
      <c r="H445" t="s">
        <v>343</v>
      </c>
      <c r="I445" t="s">
        <v>533</v>
      </c>
      <c r="J445" t="s">
        <v>534</v>
      </c>
      <c r="K445" t="s">
        <v>535</v>
      </c>
      <c r="L445" t="s">
        <v>537</v>
      </c>
      <c r="M445" t="s">
        <v>538</v>
      </c>
      <c r="N445" t="s">
        <v>28</v>
      </c>
      <c r="O445">
        <v>15</v>
      </c>
      <c r="S445">
        <v>5</v>
      </c>
      <c r="T445">
        <v>15</v>
      </c>
      <c r="U445">
        <v>0</v>
      </c>
      <c r="V445">
        <v>0</v>
      </c>
      <c r="W445">
        <v>0</v>
      </c>
      <c r="X445">
        <v>0</v>
      </c>
      <c r="Y445">
        <v>15</v>
      </c>
      <c r="Z445">
        <v>10</v>
      </c>
      <c r="AA445">
        <v>5</v>
      </c>
      <c r="AB445">
        <v>7</v>
      </c>
      <c r="AC445">
        <v>0</v>
      </c>
      <c r="AD445">
        <v>3</v>
      </c>
      <c r="AE445">
        <v>5</v>
      </c>
      <c r="AF445" t="s">
        <v>600</v>
      </c>
      <c r="AG445" t="s">
        <v>64</v>
      </c>
      <c r="AH445" t="s">
        <v>64</v>
      </c>
      <c r="AJ445" t="s">
        <v>557</v>
      </c>
      <c r="AM445" t="s">
        <v>352</v>
      </c>
      <c r="AN445" t="s">
        <v>344</v>
      </c>
    </row>
    <row r="446" spans="1:40" x14ac:dyDescent="0.2">
      <c r="A446" t="s">
        <v>272</v>
      </c>
      <c r="B446" s="1" t="str">
        <f>VLOOKUP(Table1[[#This Row],[Organization]],Table3[],2)</f>
        <v>Agency for Technical Cooperation and Development</v>
      </c>
      <c r="C446" t="s">
        <v>25</v>
      </c>
      <c r="E446" s="1" t="e">
        <f>VLOOKUP(Table1[[#This Row],[Implementing_Partner]],Table2[],3)</f>
        <v>#N/A</v>
      </c>
      <c r="G446" t="s">
        <v>95</v>
      </c>
      <c r="H446" t="s">
        <v>343</v>
      </c>
      <c r="I446" t="s">
        <v>533</v>
      </c>
      <c r="J446" t="s">
        <v>534</v>
      </c>
      <c r="K446" t="s">
        <v>535</v>
      </c>
      <c r="L446" t="s">
        <v>537</v>
      </c>
      <c r="M446" t="s">
        <v>538</v>
      </c>
      <c r="N446" t="s">
        <v>28</v>
      </c>
      <c r="O446">
        <v>77</v>
      </c>
      <c r="S446">
        <v>11</v>
      </c>
      <c r="T446">
        <v>77</v>
      </c>
      <c r="U446">
        <v>0</v>
      </c>
      <c r="V446">
        <v>0</v>
      </c>
      <c r="W446">
        <v>0</v>
      </c>
      <c r="X446">
        <v>0</v>
      </c>
      <c r="Y446">
        <v>77</v>
      </c>
      <c r="Z446">
        <v>36</v>
      </c>
      <c r="AA446">
        <v>41</v>
      </c>
      <c r="AB446">
        <v>29</v>
      </c>
      <c r="AC446">
        <v>27</v>
      </c>
      <c r="AD446">
        <v>7</v>
      </c>
      <c r="AE446">
        <v>14</v>
      </c>
      <c r="AF446" t="s">
        <v>600</v>
      </c>
      <c r="AG446" t="s">
        <v>64</v>
      </c>
      <c r="AH446" t="s">
        <v>64</v>
      </c>
      <c r="AJ446" t="s">
        <v>557</v>
      </c>
      <c r="AM446" t="s">
        <v>352</v>
      </c>
      <c r="AN446" t="s">
        <v>344</v>
      </c>
    </row>
    <row r="447" spans="1:40" x14ac:dyDescent="0.2">
      <c r="A447" t="s">
        <v>272</v>
      </c>
      <c r="B447" s="1" t="str">
        <f>VLOOKUP(Table1[[#This Row],[Organization]],Table3[],2)</f>
        <v>Agency for Technical Cooperation and Development</v>
      </c>
      <c r="C447" t="s">
        <v>25</v>
      </c>
      <c r="E447" s="1" t="e">
        <f>VLOOKUP(Table1[[#This Row],[Implementing_Partner]],Table2[],3)</f>
        <v>#N/A</v>
      </c>
      <c r="G447" t="s">
        <v>95</v>
      </c>
      <c r="H447" t="s">
        <v>343</v>
      </c>
      <c r="I447" t="s">
        <v>533</v>
      </c>
      <c r="J447" t="s">
        <v>534</v>
      </c>
      <c r="K447" t="s">
        <v>535</v>
      </c>
      <c r="L447" t="s">
        <v>537</v>
      </c>
      <c r="M447" t="s">
        <v>538</v>
      </c>
      <c r="N447" t="s">
        <v>28</v>
      </c>
      <c r="O447">
        <v>40</v>
      </c>
      <c r="S447">
        <v>5</v>
      </c>
      <c r="T447">
        <v>0</v>
      </c>
      <c r="U447">
        <v>40</v>
      </c>
      <c r="V447">
        <v>0</v>
      </c>
      <c r="W447">
        <v>0</v>
      </c>
      <c r="X447">
        <v>0</v>
      </c>
      <c r="Y447">
        <v>40</v>
      </c>
      <c r="Z447">
        <v>21</v>
      </c>
      <c r="AA447">
        <v>19</v>
      </c>
      <c r="AB447">
        <v>11</v>
      </c>
      <c r="AC447">
        <v>10</v>
      </c>
      <c r="AD447">
        <v>10</v>
      </c>
      <c r="AE447">
        <v>9</v>
      </c>
      <c r="AF447" t="s">
        <v>600</v>
      </c>
      <c r="AG447" t="s">
        <v>64</v>
      </c>
      <c r="AH447" t="s">
        <v>64</v>
      </c>
      <c r="AJ447" t="s">
        <v>557</v>
      </c>
      <c r="AM447" t="s">
        <v>352</v>
      </c>
      <c r="AN447" t="s">
        <v>344</v>
      </c>
    </row>
    <row r="448" spans="1:40" x14ac:dyDescent="0.2">
      <c r="A448" t="s">
        <v>272</v>
      </c>
      <c r="B448" s="1" t="str">
        <f>VLOOKUP(Table1[[#This Row],[Organization]],Table3[],2)</f>
        <v>Agency for Technical Cooperation and Development</v>
      </c>
      <c r="C448" t="s">
        <v>25</v>
      </c>
      <c r="E448" s="1" t="e">
        <f>VLOOKUP(Table1[[#This Row],[Implementing_Partner]],Table2[],3)</f>
        <v>#N/A</v>
      </c>
      <c r="G448" t="s">
        <v>95</v>
      </c>
      <c r="H448" t="s">
        <v>343</v>
      </c>
      <c r="I448" t="s">
        <v>533</v>
      </c>
      <c r="J448" t="s">
        <v>534</v>
      </c>
      <c r="K448" t="s">
        <v>535</v>
      </c>
      <c r="L448" t="s">
        <v>537</v>
      </c>
      <c r="M448" t="s">
        <v>538</v>
      </c>
      <c r="N448" t="s">
        <v>28</v>
      </c>
      <c r="O448">
        <v>36</v>
      </c>
      <c r="S448">
        <v>6</v>
      </c>
      <c r="T448">
        <v>36</v>
      </c>
      <c r="U448">
        <v>0</v>
      </c>
      <c r="V448">
        <v>0</v>
      </c>
      <c r="W448">
        <v>0</v>
      </c>
      <c r="X448">
        <v>0</v>
      </c>
      <c r="Y448">
        <v>36</v>
      </c>
      <c r="Z448">
        <v>15</v>
      </c>
      <c r="AA448">
        <v>21</v>
      </c>
      <c r="AB448">
        <v>9</v>
      </c>
      <c r="AC448">
        <v>15</v>
      </c>
      <c r="AD448">
        <v>6</v>
      </c>
      <c r="AE448">
        <v>6</v>
      </c>
      <c r="AF448" t="s">
        <v>600</v>
      </c>
      <c r="AG448" t="s">
        <v>64</v>
      </c>
      <c r="AH448" t="s">
        <v>64</v>
      </c>
      <c r="AJ448" t="s">
        <v>557</v>
      </c>
      <c r="AM448" t="s">
        <v>352</v>
      </c>
      <c r="AN448" t="s">
        <v>344</v>
      </c>
    </row>
    <row r="449" spans="1:40" x14ac:dyDescent="0.2">
      <c r="A449" t="s">
        <v>272</v>
      </c>
      <c r="B449" s="1" t="str">
        <f>VLOOKUP(Table1[[#This Row],[Organization]],Table3[],2)</f>
        <v>Agency for Technical Cooperation and Development</v>
      </c>
      <c r="C449" t="s">
        <v>25</v>
      </c>
      <c r="E449" s="1" t="e">
        <f>VLOOKUP(Table1[[#This Row],[Implementing_Partner]],Table2[],3)</f>
        <v>#N/A</v>
      </c>
      <c r="G449" t="s">
        <v>95</v>
      </c>
      <c r="H449" t="s">
        <v>343</v>
      </c>
      <c r="I449" t="s">
        <v>533</v>
      </c>
      <c r="J449" t="s">
        <v>534</v>
      </c>
      <c r="K449" t="s">
        <v>535</v>
      </c>
      <c r="L449" t="s">
        <v>537</v>
      </c>
      <c r="M449" t="s">
        <v>538</v>
      </c>
      <c r="N449" t="s">
        <v>28</v>
      </c>
      <c r="O449">
        <v>9</v>
      </c>
      <c r="S449">
        <v>1</v>
      </c>
      <c r="T449">
        <v>0</v>
      </c>
      <c r="U449">
        <v>9</v>
      </c>
      <c r="V449">
        <v>0</v>
      </c>
      <c r="W449">
        <v>0</v>
      </c>
      <c r="X449">
        <v>0</v>
      </c>
      <c r="Y449">
        <v>9</v>
      </c>
      <c r="Z449">
        <v>3</v>
      </c>
      <c r="AA449">
        <v>6</v>
      </c>
      <c r="AB449">
        <v>0</v>
      </c>
      <c r="AC449">
        <v>4</v>
      </c>
      <c r="AD449">
        <v>3</v>
      </c>
      <c r="AE449">
        <v>2</v>
      </c>
      <c r="AF449" t="s">
        <v>600</v>
      </c>
      <c r="AG449" t="s">
        <v>64</v>
      </c>
      <c r="AH449" t="s">
        <v>64</v>
      </c>
      <c r="AJ449" t="s">
        <v>557</v>
      </c>
      <c r="AM449" t="s">
        <v>352</v>
      </c>
      <c r="AN449" t="s">
        <v>344</v>
      </c>
    </row>
    <row r="450" spans="1:40" x14ac:dyDescent="0.2">
      <c r="A450" t="s">
        <v>272</v>
      </c>
      <c r="B450" s="1" t="str">
        <f>VLOOKUP(Table1[[#This Row],[Organization]],Table3[],2)</f>
        <v>Agency for Technical Cooperation and Development</v>
      </c>
      <c r="C450" t="s">
        <v>25</v>
      </c>
      <c r="E450" s="1" t="e">
        <f>VLOOKUP(Table1[[#This Row],[Implementing_Partner]],Table2[],3)</f>
        <v>#N/A</v>
      </c>
      <c r="G450" t="s">
        <v>95</v>
      </c>
      <c r="H450" t="s">
        <v>343</v>
      </c>
      <c r="I450" t="s">
        <v>533</v>
      </c>
      <c r="J450" t="s">
        <v>534</v>
      </c>
      <c r="K450" t="s">
        <v>535</v>
      </c>
      <c r="L450" t="s">
        <v>537</v>
      </c>
      <c r="M450" t="s">
        <v>538</v>
      </c>
      <c r="N450" t="s">
        <v>28</v>
      </c>
      <c r="O450">
        <v>2</v>
      </c>
      <c r="S450">
        <v>1</v>
      </c>
      <c r="T450">
        <v>2</v>
      </c>
      <c r="U450">
        <v>0</v>
      </c>
      <c r="V450">
        <v>0</v>
      </c>
      <c r="W450">
        <v>0</v>
      </c>
      <c r="X450">
        <v>0</v>
      </c>
      <c r="Y450">
        <v>2</v>
      </c>
      <c r="Z450">
        <v>1</v>
      </c>
      <c r="AA450">
        <v>1</v>
      </c>
      <c r="AB450">
        <v>0</v>
      </c>
      <c r="AC450">
        <v>0</v>
      </c>
      <c r="AD450">
        <v>1</v>
      </c>
      <c r="AE450">
        <v>1</v>
      </c>
      <c r="AF450" t="s">
        <v>600</v>
      </c>
      <c r="AG450" t="s">
        <v>64</v>
      </c>
      <c r="AH450" t="s">
        <v>64</v>
      </c>
      <c r="AJ450" t="s">
        <v>557</v>
      </c>
      <c r="AM450" t="s">
        <v>352</v>
      </c>
      <c r="AN450" t="s">
        <v>344</v>
      </c>
    </row>
    <row r="451" spans="1:40" x14ac:dyDescent="0.2">
      <c r="A451" t="s">
        <v>272</v>
      </c>
      <c r="B451" s="1" t="str">
        <f>VLOOKUP(Table1[[#This Row],[Organization]],Table3[],2)</f>
        <v>Agency for Technical Cooperation and Development</v>
      </c>
      <c r="C451" t="s">
        <v>25</v>
      </c>
      <c r="E451" s="1" t="e">
        <f>VLOOKUP(Table1[[#This Row],[Implementing_Partner]],Table2[],3)</f>
        <v>#N/A</v>
      </c>
      <c r="G451" t="s">
        <v>95</v>
      </c>
      <c r="H451" t="s">
        <v>343</v>
      </c>
      <c r="I451" t="s">
        <v>533</v>
      </c>
      <c r="J451" t="s">
        <v>534</v>
      </c>
      <c r="K451" t="s">
        <v>535</v>
      </c>
      <c r="L451" t="s">
        <v>537</v>
      </c>
      <c r="M451" t="s">
        <v>538</v>
      </c>
      <c r="N451" t="s">
        <v>28</v>
      </c>
      <c r="O451">
        <v>6</v>
      </c>
      <c r="S451">
        <v>2</v>
      </c>
      <c r="T451">
        <v>0</v>
      </c>
      <c r="U451">
        <v>6</v>
      </c>
      <c r="V451">
        <v>0</v>
      </c>
      <c r="W451">
        <v>0</v>
      </c>
      <c r="X451">
        <v>0</v>
      </c>
      <c r="Y451">
        <v>6</v>
      </c>
      <c r="Z451">
        <v>2</v>
      </c>
      <c r="AA451">
        <v>4</v>
      </c>
      <c r="AB451">
        <v>0</v>
      </c>
      <c r="AC451">
        <v>1</v>
      </c>
      <c r="AD451">
        <v>2</v>
      </c>
      <c r="AE451">
        <v>3</v>
      </c>
      <c r="AF451" t="s">
        <v>600</v>
      </c>
      <c r="AG451" t="s">
        <v>64</v>
      </c>
      <c r="AH451" t="s">
        <v>64</v>
      </c>
      <c r="AJ451" t="s">
        <v>557</v>
      </c>
      <c r="AM451" t="s">
        <v>352</v>
      </c>
      <c r="AN451" t="s">
        <v>344</v>
      </c>
    </row>
    <row r="452" spans="1:40" x14ac:dyDescent="0.2">
      <c r="A452" t="s">
        <v>107</v>
      </c>
      <c r="B452" s="1" t="str">
        <f>VLOOKUP(Table1[[#This Row],[Organization]],Table3[],2)</f>
        <v>World Food Programme</v>
      </c>
      <c r="C452" t="s">
        <v>26</v>
      </c>
      <c r="D452" t="s">
        <v>273</v>
      </c>
      <c r="E452" s="1" t="str">
        <f>VLOOKUP(Table1[[#This Row],[Implementing_Partner]],Table2[],3)</f>
        <v>LibAid</v>
      </c>
      <c r="F452" t="s">
        <v>100</v>
      </c>
      <c r="H452" t="s">
        <v>344</v>
      </c>
      <c r="I452" t="s">
        <v>147</v>
      </c>
      <c r="J452" t="s">
        <v>147</v>
      </c>
      <c r="K452" t="s">
        <v>148</v>
      </c>
      <c r="M452" t="s">
        <v>357</v>
      </c>
      <c r="P452" t="s">
        <v>359</v>
      </c>
      <c r="Q452" t="s">
        <v>29</v>
      </c>
      <c r="S452">
        <v>284</v>
      </c>
      <c r="U452">
        <v>1420</v>
      </c>
      <c r="Y452">
        <v>1420</v>
      </c>
      <c r="Z452">
        <v>682</v>
      </c>
      <c r="AA452">
        <v>738</v>
      </c>
      <c r="AB452">
        <v>328</v>
      </c>
      <c r="AC452">
        <v>318</v>
      </c>
      <c r="AD452">
        <v>354</v>
      </c>
      <c r="AE452">
        <v>420</v>
      </c>
      <c r="AF452" t="s">
        <v>599</v>
      </c>
      <c r="AG452" t="s">
        <v>63</v>
      </c>
      <c r="AH452" t="s">
        <v>63</v>
      </c>
      <c r="AK452" t="s">
        <v>152</v>
      </c>
      <c r="AM452" t="s">
        <v>352</v>
      </c>
      <c r="AN452" t="s">
        <v>344</v>
      </c>
    </row>
    <row r="453" spans="1:40" x14ac:dyDescent="0.2">
      <c r="A453" t="s">
        <v>107</v>
      </c>
      <c r="B453" s="1" t="str">
        <f>VLOOKUP(Table1[[#This Row],[Organization]],Table3[],2)</f>
        <v>World Food Programme</v>
      </c>
      <c r="C453" t="s">
        <v>26</v>
      </c>
      <c r="D453" t="s">
        <v>273</v>
      </c>
      <c r="E453" s="1" t="str">
        <f>VLOOKUP(Table1[[#This Row],[Implementing_Partner]],Table2[],3)</f>
        <v>LibAid</v>
      </c>
      <c r="F453" t="s">
        <v>100</v>
      </c>
      <c r="H453" t="s">
        <v>343</v>
      </c>
      <c r="I453" t="s">
        <v>147</v>
      </c>
      <c r="J453" t="s">
        <v>147</v>
      </c>
      <c r="K453" t="s">
        <v>148</v>
      </c>
      <c r="L453" t="s">
        <v>357</v>
      </c>
      <c r="P453" t="s">
        <v>359</v>
      </c>
      <c r="Q453" t="s">
        <v>29</v>
      </c>
      <c r="S453">
        <v>96</v>
      </c>
      <c r="U453">
        <v>480</v>
      </c>
      <c r="Y453">
        <v>480</v>
      </c>
      <c r="Z453">
        <v>238</v>
      </c>
      <c r="AA453">
        <v>242</v>
      </c>
      <c r="AB453">
        <v>107</v>
      </c>
      <c r="AC453">
        <v>99</v>
      </c>
      <c r="AD453">
        <v>131</v>
      </c>
      <c r="AE453">
        <v>143</v>
      </c>
      <c r="AF453" t="s">
        <v>599</v>
      </c>
      <c r="AG453" t="s">
        <v>63</v>
      </c>
      <c r="AH453" t="s">
        <v>391</v>
      </c>
      <c r="AK453" t="s">
        <v>152</v>
      </c>
      <c r="AM453" t="s">
        <v>352</v>
      </c>
      <c r="AN453" t="s">
        <v>344</v>
      </c>
    </row>
    <row r="454" spans="1:40" x14ac:dyDescent="0.2">
      <c r="A454" t="s">
        <v>176</v>
      </c>
      <c r="B454" s="1" t="str">
        <f>VLOOKUP(Table1[[#This Row],[Organization]],Table3[],2)</f>
        <v>World Health Organization</v>
      </c>
      <c r="C454" t="s">
        <v>26</v>
      </c>
      <c r="E454" s="1" t="e">
        <f>VLOOKUP(Table1[[#This Row],[Implementing_Partner]],Table2[],3)</f>
        <v>#N/A</v>
      </c>
      <c r="H454" t="s">
        <v>343</v>
      </c>
      <c r="I454" t="s">
        <v>186</v>
      </c>
      <c r="J454" t="s">
        <v>186</v>
      </c>
      <c r="K454" t="s">
        <v>407</v>
      </c>
      <c r="L454" t="s">
        <v>409</v>
      </c>
      <c r="N454" t="s">
        <v>84</v>
      </c>
      <c r="O454">
        <v>1</v>
      </c>
      <c r="AF454" t="s">
        <v>599</v>
      </c>
      <c r="AG454" t="s">
        <v>437</v>
      </c>
      <c r="AH454" t="s">
        <v>437</v>
      </c>
      <c r="AJ454" t="s">
        <v>438</v>
      </c>
      <c r="AK454" t="s">
        <v>262</v>
      </c>
      <c r="AM454" t="s">
        <v>352</v>
      </c>
      <c r="AN454" t="s">
        <v>343</v>
      </c>
    </row>
    <row r="455" spans="1:40" x14ac:dyDescent="0.2">
      <c r="A455" t="s">
        <v>176</v>
      </c>
      <c r="B455" s="1" t="str">
        <f>VLOOKUP(Table1[[#This Row],[Organization]],Table3[],2)</f>
        <v>World Health Organization</v>
      </c>
      <c r="C455" t="s">
        <v>26</v>
      </c>
      <c r="E455" s="1" t="e">
        <f>VLOOKUP(Table1[[#This Row],[Implementing_Partner]],Table2[],3)</f>
        <v>#N/A</v>
      </c>
      <c r="H455" t="s">
        <v>343</v>
      </c>
      <c r="I455" t="s">
        <v>186</v>
      </c>
      <c r="J455" t="s">
        <v>186</v>
      </c>
      <c r="K455" t="s">
        <v>407</v>
      </c>
      <c r="L455" t="s">
        <v>409</v>
      </c>
      <c r="N455" t="s">
        <v>84</v>
      </c>
      <c r="O455">
        <v>1</v>
      </c>
      <c r="AF455" t="s">
        <v>599</v>
      </c>
      <c r="AG455" t="s">
        <v>437</v>
      </c>
      <c r="AH455" t="s">
        <v>437</v>
      </c>
      <c r="AJ455" t="s">
        <v>438</v>
      </c>
      <c r="AK455" t="s">
        <v>262</v>
      </c>
      <c r="AM455" t="s">
        <v>352</v>
      </c>
      <c r="AN455" t="s">
        <v>343</v>
      </c>
    </row>
    <row r="456" spans="1:40" x14ac:dyDescent="0.2">
      <c r="A456" t="s">
        <v>176</v>
      </c>
      <c r="B456" s="1" t="str">
        <f>VLOOKUP(Table1[[#This Row],[Organization]],Table3[],2)</f>
        <v>World Health Organization</v>
      </c>
      <c r="C456" t="s">
        <v>26</v>
      </c>
      <c r="E456" s="1" t="e">
        <f>VLOOKUP(Table1[[#This Row],[Implementing_Partner]],Table2[],3)</f>
        <v>#N/A</v>
      </c>
      <c r="H456" t="s">
        <v>343</v>
      </c>
      <c r="I456" t="s">
        <v>186</v>
      </c>
      <c r="J456" t="s">
        <v>186</v>
      </c>
      <c r="K456" t="s">
        <v>407</v>
      </c>
      <c r="L456" t="s">
        <v>409</v>
      </c>
      <c r="N456" t="s">
        <v>84</v>
      </c>
      <c r="O456">
        <v>1</v>
      </c>
      <c r="AF456" t="s">
        <v>599</v>
      </c>
      <c r="AG456" t="s">
        <v>437</v>
      </c>
      <c r="AH456" t="s">
        <v>437</v>
      </c>
      <c r="AJ456" t="s">
        <v>438</v>
      </c>
      <c r="AK456" t="s">
        <v>262</v>
      </c>
      <c r="AM456" t="s">
        <v>352</v>
      </c>
      <c r="AN456" t="s">
        <v>343</v>
      </c>
    </row>
    <row r="457" spans="1:40" x14ac:dyDescent="0.2">
      <c r="A457" t="s">
        <v>176</v>
      </c>
      <c r="B457" s="1" t="str">
        <f>VLOOKUP(Table1[[#This Row],[Organization]],Table3[],2)</f>
        <v>World Health Organization</v>
      </c>
      <c r="C457" t="s">
        <v>26</v>
      </c>
      <c r="E457" s="1" t="e">
        <f>VLOOKUP(Table1[[#This Row],[Implementing_Partner]],Table2[],3)</f>
        <v>#N/A</v>
      </c>
      <c r="H457" t="s">
        <v>343</v>
      </c>
      <c r="I457" t="s">
        <v>186</v>
      </c>
      <c r="J457" t="s">
        <v>186</v>
      </c>
      <c r="K457" t="s">
        <v>407</v>
      </c>
      <c r="L457" t="s">
        <v>409</v>
      </c>
      <c r="N457" t="s">
        <v>84</v>
      </c>
      <c r="O457">
        <v>1</v>
      </c>
      <c r="AF457" t="s">
        <v>599</v>
      </c>
      <c r="AG457" t="s">
        <v>437</v>
      </c>
      <c r="AH457" t="s">
        <v>437</v>
      </c>
      <c r="AJ457" t="s">
        <v>438</v>
      </c>
      <c r="AK457" t="s">
        <v>262</v>
      </c>
      <c r="AM457" t="s">
        <v>352</v>
      </c>
      <c r="AN457" t="s">
        <v>343</v>
      </c>
    </row>
    <row r="458" spans="1:40" x14ac:dyDescent="0.2">
      <c r="A458" t="s">
        <v>176</v>
      </c>
      <c r="B458" s="1" t="str">
        <f>VLOOKUP(Table1[[#This Row],[Organization]],Table3[],2)</f>
        <v>World Health Organization</v>
      </c>
      <c r="C458" t="s">
        <v>26</v>
      </c>
      <c r="E458" s="1" t="e">
        <f>VLOOKUP(Table1[[#This Row],[Implementing_Partner]],Table2[],3)</f>
        <v>#N/A</v>
      </c>
      <c r="H458" t="s">
        <v>343</v>
      </c>
      <c r="I458" t="s">
        <v>186</v>
      </c>
      <c r="J458" t="s">
        <v>186</v>
      </c>
      <c r="K458" t="s">
        <v>407</v>
      </c>
      <c r="L458" t="s">
        <v>409</v>
      </c>
      <c r="N458" t="s">
        <v>84</v>
      </c>
      <c r="O458">
        <v>1</v>
      </c>
      <c r="AF458" t="s">
        <v>599</v>
      </c>
      <c r="AG458" t="s">
        <v>437</v>
      </c>
      <c r="AH458" t="s">
        <v>437</v>
      </c>
      <c r="AJ458" t="s">
        <v>438</v>
      </c>
      <c r="AK458" t="s">
        <v>262</v>
      </c>
      <c r="AM458" t="s">
        <v>352</v>
      </c>
      <c r="AN458" t="s">
        <v>343</v>
      </c>
    </row>
    <row r="459" spans="1:40" x14ac:dyDescent="0.2">
      <c r="A459" t="s">
        <v>176</v>
      </c>
      <c r="B459" s="1" t="str">
        <f>VLOOKUP(Table1[[#This Row],[Organization]],Table3[],2)</f>
        <v>World Health Organization</v>
      </c>
      <c r="C459" t="s">
        <v>26</v>
      </c>
      <c r="E459" s="1" t="e">
        <f>VLOOKUP(Table1[[#This Row],[Implementing_Partner]],Table2[],3)</f>
        <v>#N/A</v>
      </c>
      <c r="H459" t="s">
        <v>343</v>
      </c>
      <c r="I459" t="s">
        <v>186</v>
      </c>
      <c r="J459" t="s">
        <v>186</v>
      </c>
      <c r="K459" t="s">
        <v>407</v>
      </c>
      <c r="L459" t="s">
        <v>409</v>
      </c>
      <c r="N459" t="s">
        <v>84</v>
      </c>
      <c r="O459">
        <v>1</v>
      </c>
      <c r="AF459" t="s">
        <v>599</v>
      </c>
      <c r="AG459" t="s">
        <v>437</v>
      </c>
      <c r="AH459" t="s">
        <v>437</v>
      </c>
      <c r="AJ459" t="s">
        <v>438</v>
      </c>
      <c r="AK459" t="s">
        <v>262</v>
      </c>
      <c r="AM459" t="s">
        <v>352</v>
      </c>
      <c r="AN459" t="s">
        <v>343</v>
      </c>
    </row>
    <row r="460" spans="1:40" x14ac:dyDescent="0.2">
      <c r="A460" t="s">
        <v>176</v>
      </c>
      <c r="B460" s="1" t="str">
        <f>VLOOKUP(Table1[[#This Row],[Organization]],Table3[],2)</f>
        <v>World Health Organization</v>
      </c>
      <c r="C460" t="s">
        <v>26</v>
      </c>
      <c r="E460" s="1" t="e">
        <f>VLOOKUP(Table1[[#This Row],[Implementing_Partner]],Table2[],3)</f>
        <v>#N/A</v>
      </c>
      <c r="H460" t="s">
        <v>343</v>
      </c>
      <c r="I460" t="s">
        <v>186</v>
      </c>
      <c r="J460" t="s">
        <v>186</v>
      </c>
      <c r="K460" t="s">
        <v>407</v>
      </c>
      <c r="L460" t="s">
        <v>409</v>
      </c>
      <c r="N460" t="s">
        <v>84</v>
      </c>
      <c r="O460">
        <v>1</v>
      </c>
      <c r="AF460" t="s">
        <v>599</v>
      </c>
      <c r="AG460" t="s">
        <v>437</v>
      </c>
      <c r="AH460" t="s">
        <v>437</v>
      </c>
      <c r="AJ460" t="s">
        <v>438</v>
      </c>
      <c r="AK460" t="s">
        <v>262</v>
      </c>
      <c r="AM460" t="s">
        <v>352</v>
      </c>
      <c r="AN460" t="s">
        <v>343</v>
      </c>
    </row>
    <row r="461" spans="1:40" x14ac:dyDescent="0.2">
      <c r="A461" t="s">
        <v>135</v>
      </c>
      <c r="B461" s="1" t="str">
        <f>VLOOKUP(Table1[[#This Row],[Organization]],Table3[],2)</f>
        <v>Sector Partner</v>
      </c>
      <c r="C461" t="s">
        <v>136</v>
      </c>
      <c r="D461" t="s">
        <v>146</v>
      </c>
      <c r="E461" s="1" t="str">
        <f>VLOOKUP(Table1[[#This Row],[Implementing_Partner]],Table2[],3)</f>
        <v>LRC</v>
      </c>
      <c r="F461" t="s">
        <v>100</v>
      </c>
      <c r="H461" t="s">
        <v>344</v>
      </c>
      <c r="I461" t="s">
        <v>147</v>
      </c>
      <c r="J461" t="s">
        <v>147</v>
      </c>
      <c r="K461" t="s">
        <v>148</v>
      </c>
      <c r="M461" t="s">
        <v>357</v>
      </c>
      <c r="N461" t="s">
        <v>362</v>
      </c>
      <c r="P461" t="s">
        <v>359</v>
      </c>
      <c r="Q461" t="s">
        <v>120</v>
      </c>
      <c r="S461">
        <v>150</v>
      </c>
      <c r="T461">
        <v>750</v>
      </c>
      <c r="Y461">
        <v>750</v>
      </c>
      <c r="Z461">
        <v>450</v>
      </c>
      <c r="AA461">
        <v>300</v>
      </c>
      <c r="AD461">
        <v>450</v>
      </c>
      <c r="AE461">
        <v>300</v>
      </c>
      <c r="AF461" t="s">
        <v>598</v>
      </c>
      <c r="AG461" t="s">
        <v>130</v>
      </c>
      <c r="AH461" t="s">
        <v>130</v>
      </c>
      <c r="AK461" t="s">
        <v>152</v>
      </c>
      <c r="AM461" t="s">
        <v>352</v>
      </c>
      <c r="AN461" t="s">
        <v>343</v>
      </c>
    </row>
    <row r="462" spans="1:40" x14ac:dyDescent="0.2">
      <c r="A462" t="s">
        <v>107</v>
      </c>
      <c r="B462" s="1" t="str">
        <f>VLOOKUP(Table1[[#This Row],[Organization]],Table3[],2)</f>
        <v>World Food Programme</v>
      </c>
      <c r="C462" t="s">
        <v>26</v>
      </c>
      <c r="D462" t="s">
        <v>273</v>
      </c>
      <c r="E462" s="1" t="str">
        <f>VLOOKUP(Table1[[#This Row],[Implementing_Partner]],Table2[],3)</f>
        <v>LibAid</v>
      </c>
      <c r="F462" t="s">
        <v>100</v>
      </c>
      <c r="H462" t="s">
        <v>344</v>
      </c>
      <c r="I462" t="s">
        <v>147</v>
      </c>
      <c r="J462" t="s">
        <v>147</v>
      </c>
      <c r="K462" t="s">
        <v>148</v>
      </c>
      <c r="M462" t="s">
        <v>357</v>
      </c>
      <c r="P462" t="s">
        <v>359</v>
      </c>
      <c r="Q462" t="s">
        <v>120</v>
      </c>
      <c r="S462">
        <v>145</v>
      </c>
      <c r="T462">
        <v>725</v>
      </c>
      <c r="Y462">
        <v>725</v>
      </c>
      <c r="Z462">
        <v>359</v>
      </c>
      <c r="AA462">
        <v>366</v>
      </c>
      <c r="AB462">
        <v>162</v>
      </c>
      <c r="AC462">
        <v>151</v>
      </c>
      <c r="AD462">
        <v>197</v>
      </c>
      <c r="AE462">
        <v>215</v>
      </c>
      <c r="AF462" t="s">
        <v>598</v>
      </c>
      <c r="AG462" t="s">
        <v>130</v>
      </c>
      <c r="AH462" t="s">
        <v>130</v>
      </c>
      <c r="AK462" t="s">
        <v>133</v>
      </c>
      <c r="AM462" t="s">
        <v>352</v>
      </c>
      <c r="AN462" t="s">
        <v>343</v>
      </c>
    </row>
    <row r="463" spans="1:40" x14ac:dyDescent="0.2">
      <c r="A463" t="s">
        <v>176</v>
      </c>
      <c r="B463" s="1" t="str">
        <f>VLOOKUP(Table1[[#This Row],[Organization]],Table3[],2)</f>
        <v>World Health Organization</v>
      </c>
      <c r="C463" t="s">
        <v>26</v>
      </c>
      <c r="E463" s="1" t="e">
        <f>VLOOKUP(Table1[[#This Row],[Implementing_Partner]],Table2[],3)</f>
        <v>#N/A</v>
      </c>
      <c r="H463" t="s">
        <v>343</v>
      </c>
      <c r="I463" t="s">
        <v>186</v>
      </c>
      <c r="J463" t="s">
        <v>186</v>
      </c>
      <c r="K463" t="s">
        <v>407</v>
      </c>
      <c r="L463" t="s">
        <v>409</v>
      </c>
      <c r="N463" t="s">
        <v>84</v>
      </c>
      <c r="O463">
        <v>1</v>
      </c>
      <c r="AF463" t="s">
        <v>598</v>
      </c>
      <c r="AG463" t="s">
        <v>130</v>
      </c>
      <c r="AH463" t="s">
        <v>130</v>
      </c>
      <c r="AJ463" t="s">
        <v>417</v>
      </c>
      <c r="AK463" t="s">
        <v>258</v>
      </c>
      <c r="AM463" t="s">
        <v>352</v>
      </c>
      <c r="AN463" t="s">
        <v>343</v>
      </c>
    </row>
    <row r="464" spans="1:40" x14ac:dyDescent="0.2">
      <c r="A464" t="s">
        <v>176</v>
      </c>
      <c r="B464" s="1" t="str">
        <f>VLOOKUP(Table1[[#This Row],[Organization]],Table3[],2)</f>
        <v>World Health Organization</v>
      </c>
      <c r="C464" t="s">
        <v>26</v>
      </c>
      <c r="E464" s="1" t="e">
        <f>VLOOKUP(Table1[[#This Row],[Implementing_Partner]],Table2[],3)</f>
        <v>#N/A</v>
      </c>
      <c r="H464" t="s">
        <v>343</v>
      </c>
      <c r="I464" t="s">
        <v>186</v>
      </c>
      <c r="J464" t="s">
        <v>186</v>
      </c>
      <c r="K464" t="s">
        <v>407</v>
      </c>
      <c r="L464" t="s">
        <v>409</v>
      </c>
      <c r="N464" t="s">
        <v>84</v>
      </c>
      <c r="O464">
        <v>1</v>
      </c>
      <c r="AF464" t="s">
        <v>598</v>
      </c>
      <c r="AG464" t="s">
        <v>130</v>
      </c>
      <c r="AH464" t="s">
        <v>130</v>
      </c>
      <c r="AJ464" t="s">
        <v>417</v>
      </c>
      <c r="AK464" t="s">
        <v>258</v>
      </c>
      <c r="AM464" t="s">
        <v>352</v>
      </c>
      <c r="AN464" t="s">
        <v>343</v>
      </c>
    </row>
    <row r="465" spans="1:40" x14ac:dyDescent="0.2">
      <c r="A465" t="s">
        <v>176</v>
      </c>
      <c r="B465" s="1" t="str">
        <f>VLOOKUP(Table1[[#This Row],[Organization]],Table3[],2)</f>
        <v>World Health Organization</v>
      </c>
      <c r="C465" t="s">
        <v>26</v>
      </c>
      <c r="E465" s="1" t="e">
        <f>VLOOKUP(Table1[[#This Row],[Implementing_Partner]],Table2[],3)</f>
        <v>#N/A</v>
      </c>
      <c r="H465" t="s">
        <v>343</v>
      </c>
      <c r="I465" t="s">
        <v>186</v>
      </c>
      <c r="J465" t="s">
        <v>186</v>
      </c>
      <c r="K465" t="s">
        <v>407</v>
      </c>
      <c r="L465" t="s">
        <v>409</v>
      </c>
      <c r="N465" t="s">
        <v>84</v>
      </c>
      <c r="O465">
        <v>1</v>
      </c>
      <c r="AF465" t="s">
        <v>598</v>
      </c>
      <c r="AG465" t="s">
        <v>130</v>
      </c>
      <c r="AH465" t="s">
        <v>130</v>
      </c>
      <c r="AJ465" t="s">
        <v>417</v>
      </c>
      <c r="AK465" t="s">
        <v>258</v>
      </c>
      <c r="AM465" t="s">
        <v>352</v>
      </c>
      <c r="AN465" t="s">
        <v>343</v>
      </c>
    </row>
    <row r="466" spans="1:40" x14ac:dyDescent="0.2">
      <c r="A466" t="s">
        <v>176</v>
      </c>
      <c r="B466" s="1" t="str">
        <f>VLOOKUP(Table1[[#This Row],[Organization]],Table3[],2)</f>
        <v>World Health Organization</v>
      </c>
      <c r="C466" t="s">
        <v>26</v>
      </c>
      <c r="E466" s="1" t="e">
        <f>VLOOKUP(Table1[[#This Row],[Implementing_Partner]],Table2[],3)</f>
        <v>#N/A</v>
      </c>
      <c r="H466" t="s">
        <v>343</v>
      </c>
      <c r="I466" t="s">
        <v>186</v>
      </c>
      <c r="J466" t="s">
        <v>186</v>
      </c>
      <c r="K466" t="s">
        <v>407</v>
      </c>
      <c r="L466" t="s">
        <v>409</v>
      </c>
      <c r="N466" t="s">
        <v>84</v>
      </c>
      <c r="O466">
        <v>1</v>
      </c>
      <c r="AF466" t="s">
        <v>598</v>
      </c>
      <c r="AG466" t="s">
        <v>130</v>
      </c>
      <c r="AH466" t="s">
        <v>130</v>
      </c>
      <c r="AJ466" t="s">
        <v>417</v>
      </c>
      <c r="AK466" t="s">
        <v>258</v>
      </c>
      <c r="AM466" t="s">
        <v>352</v>
      </c>
      <c r="AN466" t="s">
        <v>343</v>
      </c>
    </row>
    <row r="467" spans="1:40" x14ac:dyDescent="0.2">
      <c r="A467" t="s">
        <v>176</v>
      </c>
      <c r="B467" s="1" t="str">
        <f>VLOOKUP(Table1[[#This Row],[Organization]],Table3[],2)</f>
        <v>World Health Organization</v>
      </c>
      <c r="C467" t="s">
        <v>26</v>
      </c>
      <c r="E467" s="1" t="e">
        <f>VLOOKUP(Table1[[#This Row],[Implementing_Partner]],Table2[],3)</f>
        <v>#N/A</v>
      </c>
      <c r="H467" t="s">
        <v>343</v>
      </c>
      <c r="I467" t="s">
        <v>186</v>
      </c>
      <c r="J467" t="s">
        <v>186</v>
      </c>
      <c r="K467" t="s">
        <v>407</v>
      </c>
      <c r="L467" t="s">
        <v>409</v>
      </c>
      <c r="N467" t="s">
        <v>84</v>
      </c>
      <c r="O467">
        <v>1</v>
      </c>
      <c r="AF467" t="s">
        <v>598</v>
      </c>
      <c r="AG467" t="s">
        <v>130</v>
      </c>
      <c r="AH467" t="s">
        <v>130</v>
      </c>
      <c r="AJ467" t="s">
        <v>417</v>
      </c>
      <c r="AK467" t="s">
        <v>258</v>
      </c>
      <c r="AM467" t="s">
        <v>352</v>
      </c>
      <c r="AN467" t="s">
        <v>343</v>
      </c>
    </row>
    <row r="468" spans="1:40" x14ac:dyDescent="0.2">
      <c r="A468" t="s">
        <v>94</v>
      </c>
      <c r="B468" s="1" t="str">
        <f>VLOOKUP(Table1[[#This Row],[Organization]],Table3[],2)</f>
        <v>United Nations Children's Fund</v>
      </c>
      <c r="C468" t="s">
        <v>26</v>
      </c>
      <c r="D468" t="s">
        <v>146</v>
      </c>
      <c r="E468" s="1" t="str">
        <f>VLOOKUP(Table1[[#This Row],[Implementing_Partner]],Table2[],3)</f>
        <v>LRC</v>
      </c>
      <c r="F468" t="s">
        <v>100</v>
      </c>
      <c r="H468" t="s">
        <v>343</v>
      </c>
      <c r="I468" t="s">
        <v>289</v>
      </c>
      <c r="J468" t="s">
        <v>289</v>
      </c>
      <c r="K468" t="s">
        <v>484</v>
      </c>
      <c r="L468" t="s">
        <v>489</v>
      </c>
      <c r="Q468" t="s">
        <v>118</v>
      </c>
      <c r="T468">
        <v>533</v>
      </c>
      <c r="Y468">
        <v>533</v>
      </c>
      <c r="Z468">
        <v>184</v>
      </c>
      <c r="AA468">
        <v>349</v>
      </c>
      <c r="AB468">
        <v>184</v>
      </c>
      <c r="AC468">
        <v>151</v>
      </c>
      <c r="AD468">
        <v>0</v>
      </c>
      <c r="AE468">
        <v>198</v>
      </c>
      <c r="AF468" t="s">
        <v>598</v>
      </c>
      <c r="AG468" t="s">
        <v>130</v>
      </c>
      <c r="AH468" t="s">
        <v>130</v>
      </c>
      <c r="AM468" t="s">
        <v>352</v>
      </c>
      <c r="AN468" t="s">
        <v>344</v>
      </c>
    </row>
    <row r="469" spans="1:40" x14ac:dyDescent="0.2">
      <c r="A469" t="s">
        <v>137</v>
      </c>
      <c r="B469" s="1" t="str">
        <f>VLOOKUP(Table1[[#This Row],[Organization]],Table3[],2)</f>
        <v>International Organization for Migration</v>
      </c>
      <c r="C469" t="s">
        <v>26</v>
      </c>
      <c r="E469" s="1" t="e">
        <f>VLOOKUP(Table1[[#This Row],[Implementing_Partner]],Table2[],3)</f>
        <v>#N/A</v>
      </c>
      <c r="H469" t="s">
        <v>343</v>
      </c>
      <c r="I469" t="s">
        <v>276</v>
      </c>
      <c r="J469" t="s">
        <v>276</v>
      </c>
      <c r="K469" t="s">
        <v>277</v>
      </c>
      <c r="L469" t="s">
        <v>278</v>
      </c>
      <c r="N469" t="s">
        <v>28</v>
      </c>
      <c r="O469">
        <v>733</v>
      </c>
      <c r="P469" t="s">
        <v>528</v>
      </c>
      <c r="T469">
        <v>340</v>
      </c>
      <c r="U469">
        <v>288</v>
      </c>
      <c r="V469">
        <v>106</v>
      </c>
      <c r="W469">
        <v>0</v>
      </c>
      <c r="X469">
        <v>0</v>
      </c>
      <c r="Y469">
        <v>733</v>
      </c>
      <c r="Z469">
        <v>392</v>
      </c>
      <c r="AA469">
        <v>341</v>
      </c>
      <c r="AB469">
        <v>115</v>
      </c>
      <c r="AC469">
        <v>127</v>
      </c>
      <c r="AD469">
        <v>277</v>
      </c>
      <c r="AE469">
        <v>214</v>
      </c>
      <c r="AF469" t="s">
        <v>598</v>
      </c>
      <c r="AG469" t="s">
        <v>130</v>
      </c>
      <c r="AH469" t="s">
        <v>130</v>
      </c>
      <c r="AJ469" t="s">
        <v>283</v>
      </c>
      <c r="AM469" t="s">
        <v>352</v>
      </c>
      <c r="AN469" t="s">
        <v>344</v>
      </c>
    </row>
    <row r="470" spans="1:40" x14ac:dyDescent="0.2">
      <c r="A470" t="s">
        <v>94</v>
      </c>
      <c r="B470" s="1" t="str">
        <f>VLOOKUP(Table1[[#This Row],[Organization]],Table3[],2)</f>
        <v>United Nations Children's Fund</v>
      </c>
      <c r="C470" t="s">
        <v>26</v>
      </c>
      <c r="D470" t="s">
        <v>101</v>
      </c>
      <c r="E470" s="1" t="str">
        <f>VLOOKUP(Table1[[#This Row],[Implementing_Partner]],Table2[],3)</f>
        <v>Norwegian Refugee Council</v>
      </c>
      <c r="F470" t="s">
        <v>102</v>
      </c>
      <c r="H470" t="s">
        <v>344</v>
      </c>
      <c r="I470" t="s">
        <v>113</v>
      </c>
      <c r="J470" t="s">
        <v>113</v>
      </c>
      <c r="K470" t="s">
        <v>179</v>
      </c>
      <c r="M470" t="s">
        <v>350</v>
      </c>
      <c r="Q470" t="s">
        <v>29</v>
      </c>
      <c r="S470">
        <v>0</v>
      </c>
      <c r="V470">
        <v>1</v>
      </c>
      <c r="Z470">
        <v>0</v>
      </c>
      <c r="AA470">
        <v>0</v>
      </c>
      <c r="AB470">
        <v>0</v>
      </c>
      <c r="AC470">
        <v>0</v>
      </c>
      <c r="AF470" t="s">
        <v>599</v>
      </c>
      <c r="AG470" t="s">
        <v>41</v>
      </c>
      <c r="AH470" t="s">
        <v>41</v>
      </c>
      <c r="AM470" t="s">
        <v>352</v>
      </c>
      <c r="AN470" t="s">
        <v>344</v>
      </c>
    </row>
    <row r="471" spans="1:40" x14ac:dyDescent="0.2">
      <c r="A471" t="s">
        <v>94</v>
      </c>
      <c r="B471" s="1" t="str">
        <f>VLOOKUP(Table1[[#This Row],[Organization]],Table3[],2)</f>
        <v>United Nations Children's Fund</v>
      </c>
      <c r="C471" t="s">
        <v>26</v>
      </c>
      <c r="D471" t="s">
        <v>101</v>
      </c>
      <c r="E471" s="1" t="str">
        <f>VLOOKUP(Table1[[#This Row],[Implementing_Partner]],Table2[],3)</f>
        <v>Norwegian Refugee Council</v>
      </c>
      <c r="F471" t="s">
        <v>102</v>
      </c>
      <c r="H471" t="s">
        <v>344</v>
      </c>
      <c r="I471" t="s">
        <v>113</v>
      </c>
      <c r="J471" t="s">
        <v>113</v>
      </c>
      <c r="K471" t="s">
        <v>179</v>
      </c>
      <c r="M471" t="s">
        <v>350</v>
      </c>
      <c r="Q471" t="s">
        <v>29</v>
      </c>
      <c r="S471">
        <v>0</v>
      </c>
      <c r="T471">
        <v>18</v>
      </c>
      <c r="Z471">
        <v>0</v>
      </c>
      <c r="AA471">
        <v>0</v>
      </c>
      <c r="AB471">
        <v>0</v>
      </c>
      <c r="AC471">
        <v>0</v>
      </c>
      <c r="AF471" t="s">
        <v>599</v>
      </c>
      <c r="AG471" t="s">
        <v>41</v>
      </c>
      <c r="AH471" t="s">
        <v>41</v>
      </c>
      <c r="AM471" t="s">
        <v>352</v>
      </c>
      <c r="AN471" t="s">
        <v>344</v>
      </c>
    </row>
    <row r="472" spans="1:40" x14ac:dyDescent="0.2">
      <c r="A472" t="s">
        <v>94</v>
      </c>
      <c r="B472" s="1" t="str">
        <f>VLOOKUP(Table1[[#This Row],[Organization]],Table3[],2)</f>
        <v>United Nations Children's Fund</v>
      </c>
      <c r="C472" t="s">
        <v>26</v>
      </c>
      <c r="D472" t="s">
        <v>101</v>
      </c>
      <c r="E472" s="1" t="str">
        <f>VLOOKUP(Table1[[#This Row],[Implementing_Partner]],Table2[],3)</f>
        <v>Norwegian Refugee Council</v>
      </c>
      <c r="F472" t="s">
        <v>102</v>
      </c>
      <c r="H472" t="s">
        <v>343</v>
      </c>
      <c r="I472" t="s">
        <v>113</v>
      </c>
      <c r="J472" t="s">
        <v>113</v>
      </c>
      <c r="K472" t="s">
        <v>114</v>
      </c>
      <c r="L472" t="s">
        <v>116</v>
      </c>
      <c r="Q472" t="s">
        <v>29</v>
      </c>
      <c r="S472">
        <v>0</v>
      </c>
      <c r="V472">
        <v>25</v>
      </c>
      <c r="Z472">
        <v>0</v>
      </c>
      <c r="AA472">
        <v>25</v>
      </c>
      <c r="AB472">
        <v>0</v>
      </c>
      <c r="AC472">
        <v>25</v>
      </c>
      <c r="AD472">
        <v>0</v>
      </c>
      <c r="AE472">
        <v>0</v>
      </c>
      <c r="AF472" t="s">
        <v>599</v>
      </c>
      <c r="AG472" t="s">
        <v>41</v>
      </c>
      <c r="AH472" t="s">
        <v>41</v>
      </c>
      <c r="AM472" t="s">
        <v>352</v>
      </c>
      <c r="AN472" t="s">
        <v>344</v>
      </c>
    </row>
    <row r="473" spans="1:40" x14ac:dyDescent="0.2">
      <c r="A473" t="s">
        <v>94</v>
      </c>
      <c r="B473" s="1" t="str">
        <f>VLOOKUP(Table1[[#This Row],[Organization]],Table3[],2)</f>
        <v>United Nations Children's Fund</v>
      </c>
      <c r="C473" t="s">
        <v>26</v>
      </c>
      <c r="D473" t="s">
        <v>101</v>
      </c>
      <c r="E473" s="1" t="str">
        <f>VLOOKUP(Table1[[#This Row],[Implementing_Partner]],Table2[],3)</f>
        <v>Norwegian Refugee Council</v>
      </c>
      <c r="F473" t="s">
        <v>102</v>
      </c>
      <c r="H473" t="s">
        <v>344</v>
      </c>
      <c r="I473" t="s">
        <v>113</v>
      </c>
      <c r="J473" t="s">
        <v>113</v>
      </c>
      <c r="K473" t="s">
        <v>179</v>
      </c>
      <c r="M473" t="s">
        <v>350</v>
      </c>
      <c r="Q473" t="s">
        <v>29</v>
      </c>
      <c r="S473">
        <v>1</v>
      </c>
      <c r="Y473">
        <v>1</v>
      </c>
      <c r="Z473">
        <v>0</v>
      </c>
      <c r="AA473">
        <v>0</v>
      </c>
      <c r="AB473">
        <v>0</v>
      </c>
      <c r="AC473">
        <v>0</v>
      </c>
      <c r="AF473" t="s">
        <v>599</v>
      </c>
      <c r="AG473" t="s">
        <v>41</v>
      </c>
      <c r="AH473" t="s">
        <v>41</v>
      </c>
      <c r="AM473" t="s">
        <v>352</v>
      </c>
      <c r="AN473" t="s">
        <v>344</v>
      </c>
    </row>
    <row r="474" spans="1:40" x14ac:dyDescent="0.2">
      <c r="A474" t="s">
        <v>94</v>
      </c>
      <c r="B474" s="1" t="str">
        <f>VLOOKUP(Table1[[#This Row],[Organization]],Table3[],2)</f>
        <v>United Nations Children's Fund</v>
      </c>
      <c r="C474" t="s">
        <v>26</v>
      </c>
      <c r="D474" t="s">
        <v>101</v>
      </c>
      <c r="E474" s="1" t="str">
        <f>VLOOKUP(Table1[[#This Row],[Implementing_Partner]],Table2[],3)</f>
        <v>Norwegian Refugee Council</v>
      </c>
      <c r="F474" t="s">
        <v>102</v>
      </c>
      <c r="H474" t="s">
        <v>344</v>
      </c>
      <c r="I474" t="s">
        <v>113</v>
      </c>
      <c r="J474" t="s">
        <v>113</v>
      </c>
      <c r="K474" t="s">
        <v>179</v>
      </c>
      <c r="M474" t="s">
        <v>350</v>
      </c>
      <c r="Q474" t="s">
        <v>29</v>
      </c>
      <c r="S474">
        <v>0</v>
      </c>
      <c r="X474">
        <v>22</v>
      </c>
      <c r="Z474">
        <v>0</v>
      </c>
      <c r="AA474">
        <v>0</v>
      </c>
      <c r="AB474">
        <v>0</v>
      </c>
      <c r="AC474">
        <v>0</v>
      </c>
      <c r="AF474" t="s">
        <v>599</v>
      </c>
      <c r="AG474" t="s">
        <v>41</v>
      </c>
      <c r="AH474" t="s">
        <v>41</v>
      </c>
      <c r="AM474" t="s">
        <v>352</v>
      </c>
      <c r="AN474" t="s">
        <v>344</v>
      </c>
    </row>
    <row r="475" spans="1:40" x14ac:dyDescent="0.2">
      <c r="A475" t="s">
        <v>94</v>
      </c>
      <c r="B475" s="1" t="str">
        <f>VLOOKUP(Table1[[#This Row],[Organization]],Table3[],2)</f>
        <v>United Nations Children's Fund</v>
      </c>
      <c r="C475" t="s">
        <v>26</v>
      </c>
      <c r="D475" t="s">
        <v>101</v>
      </c>
      <c r="E475" s="1" t="str">
        <f>VLOOKUP(Table1[[#This Row],[Implementing_Partner]],Table2[],3)</f>
        <v>Norwegian Refugee Council</v>
      </c>
      <c r="F475" t="s">
        <v>102</v>
      </c>
      <c r="H475" t="s">
        <v>344</v>
      </c>
      <c r="I475" t="s">
        <v>113</v>
      </c>
      <c r="J475" t="s">
        <v>113</v>
      </c>
      <c r="K475" t="s">
        <v>179</v>
      </c>
      <c r="M475" t="s">
        <v>350</v>
      </c>
      <c r="Q475" t="s">
        <v>29</v>
      </c>
      <c r="S475">
        <v>168</v>
      </c>
      <c r="X475">
        <v>168</v>
      </c>
      <c r="Z475">
        <v>0</v>
      </c>
      <c r="AA475">
        <v>0</v>
      </c>
      <c r="AB475">
        <v>0</v>
      </c>
      <c r="AC475">
        <v>0</v>
      </c>
      <c r="AF475" t="s">
        <v>599</v>
      </c>
      <c r="AG475" t="s">
        <v>41</v>
      </c>
      <c r="AH475" t="s">
        <v>41</v>
      </c>
      <c r="AM475" t="s">
        <v>352</v>
      </c>
      <c r="AN475" t="s">
        <v>344</v>
      </c>
    </row>
    <row r="476" spans="1:40" x14ac:dyDescent="0.2">
      <c r="A476" t="s">
        <v>94</v>
      </c>
      <c r="B476" s="1" t="str">
        <f>VLOOKUP(Table1[[#This Row],[Organization]],Table3[],2)</f>
        <v>United Nations Children's Fund</v>
      </c>
      <c r="C476" t="s">
        <v>26</v>
      </c>
      <c r="D476" t="s">
        <v>101</v>
      </c>
      <c r="E476" s="1" t="str">
        <f>VLOOKUP(Table1[[#This Row],[Implementing_Partner]],Table2[],3)</f>
        <v>Norwegian Refugee Council</v>
      </c>
      <c r="F476" t="s">
        <v>102</v>
      </c>
      <c r="H476" t="s">
        <v>343</v>
      </c>
      <c r="I476" t="s">
        <v>113</v>
      </c>
      <c r="J476" t="s">
        <v>113</v>
      </c>
      <c r="K476" t="s">
        <v>115</v>
      </c>
      <c r="L476" t="s">
        <v>347</v>
      </c>
      <c r="Q476" t="s">
        <v>29</v>
      </c>
      <c r="S476">
        <v>0</v>
      </c>
      <c r="V476">
        <v>1</v>
      </c>
      <c r="Z476">
        <v>0</v>
      </c>
      <c r="AA476">
        <v>1</v>
      </c>
      <c r="AB476">
        <v>0</v>
      </c>
      <c r="AC476">
        <v>1</v>
      </c>
      <c r="AD476">
        <v>0</v>
      </c>
      <c r="AE476">
        <v>0</v>
      </c>
      <c r="AF476" t="s">
        <v>599</v>
      </c>
      <c r="AG476" t="s">
        <v>41</v>
      </c>
      <c r="AH476" t="s">
        <v>41</v>
      </c>
      <c r="AM476" t="s">
        <v>352</v>
      </c>
      <c r="AN476" t="s">
        <v>344</v>
      </c>
    </row>
    <row r="477" spans="1:40" x14ac:dyDescent="0.2">
      <c r="A477" t="s">
        <v>94</v>
      </c>
      <c r="B477" s="1" t="str">
        <f>VLOOKUP(Table1[[#This Row],[Organization]],Table3[],2)</f>
        <v>United Nations Children's Fund</v>
      </c>
      <c r="C477" t="s">
        <v>26</v>
      </c>
      <c r="D477" t="s">
        <v>101</v>
      </c>
      <c r="E477" s="1" t="str">
        <f>VLOOKUP(Table1[[#This Row],[Implementing_Partner]],Table2[],3)</f>
        <v>Norwegian Refugee Council</v>
      </c>
      <c r="F477" t="s">
        <v>102</v>
      </c>
      <c r="H477" t="s">
        <v>344</v>
      </c>
      <c r="I477" t="s">
        <v>113</v>
      </c>
      <c r="J477" t="s">
        <v>113</v>
      </c>
      <c r="K477" t="s">
        <v>179</v>
      </c>
      <c r="M477" t="s">
        <v>350</v>
      </c>
      <c r="Q477" t="s">
        <v>29</v>
      </c>
      <c r="S477">
        <v>0</v>
      </c>
      <c r="U477">
        <v>66</v>
      </c>
      <c r="Z477">
        <v>0</v>
      </c>
      <c r="AA477">
        <v>0</v>
      </c>
      <c r="AB477">
        <v>0</v>
      </c>
      <c r="AC477">
        <v>0</v>
      </c>
      <c r="AF477" t="s">
        <v>599</v>
      </c>
      <c r="AG477" t="s">
        <v>41</v>
      </c>
      <c r="AH477" t="s">
        <v>41</v>
      </c>
      <c r="AM477" t="s">
        <v>352</v>
      </c>
      <c r="AN477" t="s">
        <v>344</v>
      </c>
    </row>
    <row r="478" spans="1:40" x14ac:dyDescent="0.2">
      <c r="A478" t="s">
        <v>94</v>
      </c>
      <c r="B478" s="1" t="str">
        <f>VLOOKUP(Table1[[#This Row],[Organization]],Table3[],2)</f>
        <v>United Nations Children's Fund</v>
      </c>
      <c r="C478" t="s">
        <v>26</v>
      </c>
      <c r="D478" t="s">
        <v>101</v>
      </c>
      <c r="E478" s="1" t="str">
        <f>VLOOKUP(Table1[[#This Row],[Implementing_Partner]],Table2[],3)</f>
        <v>Norwegian Refugee Council</v>
      </c>
      <c r="F478" t="s">
        <v>102</v>
      </c>
      <c r="H478" t="s">
        <v>343</v>
      </c>
      <c r="I478" t="s">
        <v>113</v>
      </c>
      <c r="J478" t="s">
        <v>113</v>
      </c>
      <c r="K478" t="s">
        <v>114</v>
      </c>
      <c r="L478" t="s">
        <v>116</v>
      </c>
      <c r="Q478" t="s">
        <v>29</v>
      </c>
      <c r="S478">
        <v>0</v>
      </c>
      <c r="U478">
        <v>2</v>
      </c>
      <c r="Z478">
        <v>1</v>
      </c>
      <c r="AA478">
        <v>1</v>
      </c>
      <c r="AB478">
        <v>1</v>
      </c>
      <c r="AC478">
        <v>1</v>
      </c>
      <c r="AD478">
        <v>0</v>
      </c>
      <c r="AE478">
        <v>0</v>
      </c>
      <c r="AF478" t="s">
        <v>599</v>
      </c>
      <c r="AG478" t="s">
        <v>41</v>
      </c>
      <c r="AH478" t="s">
        <v>41</v>
      </c>
      <c r="AM478" t="s">
        <v>352</v>
      </c>
      <c r="AN478" t="s">
        <v>344</v>
      </c>
    </row>
    <row r="479" spans="1:40" x14ac:dyDescent="0.2">
      <c r="A479" t="s">
        <v>94</v>
      </c>
      <c r="B479" s="1" t="str">
        <f>VLOOKUP(Table1[[#This Row],[Organization]],Table3[],2)</f>
        <v>United Nations Children's Fund</v>
      </c>
      <c r="C479" t="s">
        <v>26</v>
      </c>
      <c r="D479" t="s">
        <v>101</v>
      </c>
      <c r="E479" s="1" t="str">
        <f>VLOOKUP(Table1[[#This Row],[Implementing_Partner]],Table2[],3)</f>
        <v>Norwegian Refugee Council</v>
      </c>
      <c r="F479" t="s">
        <v>102</v>
      </c>
      <c r="H479" t="s">
        <v>343</v>
      </c>
      <c r="I479" t="s">
        <v>113</v>
      </c>
      <c r="J479" t="s">
        <v>113</v>
      </c>
      <c r="K479" t="s">
        <v>115</v>
      </c>
      <c r="L479" t="s">
        <v>347</v>
      </c>
      <c r="Q479" t="s">
        <v>29</v>
      </c>
      <c r="S479">
        <v>0</v>
      </c>
      <c r="U479">
        <v>254</v>
      </c>
      <c r="Z479">
        <v>118</v>
      </c>
      <c r="AA479">
        <v>136</v>
      </c>
      <c r="AB479">
        <v>118</v>
      </c>
      <c r="AC479">
        <v>136</v>
      </c>
      <c r="AD479">
        <v>0</v>
      </c>
      <c r="AE479">
        <v>0</v>
      </c>
      <c r="AF479" t="s">
        <v>599</v>
      </c>
      <c r="AG479" t="s">
        <v>41</v>
      </c>
      <c r="AH479" t="s">
        <v>41</v>
      </c>
      <c r="AM479" t="s">
        <v>352</v>
      </c>
      <c r="AN479" t="s">
        <v>344</v>
      </c>
    </row>
    <row r="480" spans="1:40" x14ac:dyDescent="0.2">
      <c r="A480" t="s">
        <v>94</v>
      </c>
      <c r="B480" s="1" t="str">
        <f>VLOOKUP(Table1[[#This Row],[Organization]],Table3[],2)</f>
        <v>United Nations Children's Fund</v>
      </c>
      <c r="C480" t="s">
        <v>26</v>
      </c>
      <c r="D480" t="s">
        <v>101</v>
      </c>
      <c r="E480" s="1" t="str">
        <f>VLOOKUP(Table1[[#This Row],[Implementing_Partner]],Table2[],3)</f>
        <v>Norwegian Refugee Council</v>
      </c>
      <c r="F480" t="s">
        <v>102</v>
      </c>
      <c r="H480" t="s">
        <v>344</v>
      </c>
      <c r="I480" t="s">
        <v>113</v>
      </c>
      <c r="J480" t="s">
        <v>113</v>
      </c>
      <c r="K480" t="s">
        <v>179</v>
      </c>
      <c r="M480" t="s">
        <v>350</v>
      </c>
      <c r="Q480" t="s">
        <v>29</v>
      </c>
      <c r="S480">
        <v>204</v>
      </c>
      <c r="U480">
        <v>204</v>
      </c>
      <c r="Z480">
        <v>0</v>
      </c>
      <c r="AA480">
        <v>0</v>
      </c>
      <c r="AB480">
        <v>0</v>
      </c>
      <c r="AC480">
        <v>0</v>
      </c>
      <c r="AF480" t="s">
        <v>599</v>
      </c>
      <c r="AG480" t="s">
        <v>41</v>
      </c>
      <c r="AH480" t="s">
        <v>41</v>
      </c>
      <c r="AM480" t="s">
        <v>352</v>
      </c>
      <c r="AN480" t="s">
        <v>344</v>
      </c>
    </row>
    <row r="481" spans="1:40" x14ac:dyDescent="0.2">
      <c r="A481" t="s">
        <v>94</v>
      </c>
      <c r="B481" s="1" t="str">
        <f>VLOOKUP(Table1[[#This Row],[Organization]],Table3[],2)</f>
        <v>United Nations Children's Fund</v>
      </c>
      <c r="C481" t="s">
        <v>26</v>
      </c>
      <c r="D481" t="s">
        <v>101</v>
      </c>
      <c r="E481" s="1" t="str">
        <f>VLOOKUP(Table1[[#This Row],[Implementing_Partner]],Table2[],3)</f>
        <v>Norwegian Refugee Council</v>
      </c>
      <c r="F481" t="s">
        <v>102</v>
      </c>
      <c r="H481" t="s">
        <v>343</v>
      </c>
      <c r="I481" t="s">
        <v>113</v>
      </c>
      <c r="J481" t="s">
        <v>113</v>
      </c>
      <c r="K481" t="s">
        <v>115</v>
      </c>
      <c r="L481" t="s">
        <v>347</v>
      </c>
      <c r="Q481" t="s">
        <v>29</v>
      </c>
      <c r="S481">
        <v>0</v>
      </c>
      <c r="U481">
        <v>2</v>
      </c>
      <c r="Z481">
        <v>1</v>
      </c>
      <c r="AA481">
        <v>1</v>
      </c>
      <c r="AB481">
        <v>1</v>
      </c>
      <c r="AC481">
        <v>1</v>
      </c>
      <c r="AD481">
        <v>0</v>
      </c>
      <c r="AE481">
        <v>0</v>
      </c>
      <c r="AF481" t="s">
        <v>599</v>
      </c>
      <c r="AG481" t="s">
        <v>41</v>
      </c>
      <c r="AH481" t="s">
        <v>41</v>
      </c>
      <c r="AM481" t="s">
        <v>352</v>
      </c>
      <c r="AN481" t="s">
        <v>344</v>
      </c>
    </row>
    <row r="482" spans="1:40" x14ac:dyDescent="0.2">
      <c r="A482" t="s">
        <v>94</v>
      </c>
      <c r="B482" s="1" t="str">
        <f>VLOOKUP(Table1[[#This Row],[Organization]],Table3[],2)</f>
        <v>United Nations Children's Fund</v>
      </c>
      <c r="C482" t="s">
        <v>26</v>
      </c>
      <c r="D482" t="s">
        <v>101</v>
      </c>
      <c r="E482" s="1" t="str">
        <f>VLOOKUP(Table1[[#This Row],[Implementing_Partner]],Table2[],3)</f>
        <v>Norwegian Refugee Council</v>
      </c>
      <c r="F482" t="s">
        <v>102</v>
      </c>
      <c r="H482" t="s">
        <v>344</v>
      </c>
      <c r="I482" t="s">
        <v>113</v>
      </c>
      <c r="J482" t="s">
        <v>113</v>
      </c>
      <c r="K482" t="s">
        <v>179</v>
      </c>
      <c r="M482" t="s">
        <v>350</v>
      </c>
      <c r="Q482" t="s">
        <v>29</v>
      </c>
      <c r="S482">
        <v>0</v>
      </c>
      <c r="Y482">
        <v>3</v>
      </c>
      <c r="Z482">
        <v>0</v>
      </c>
      <c r="AA482">
        <v>0</v>
      </c>
      <c r="AB482">
        <v>0</v>
      </c>
      <c r="AC482">
        <v>0</v>
      </c>
      <c r="AF482" t="s">
        <v>599</v>
      </c>
      <c r="AG482" t="s">
        <v>41</v>
      </c>
      <c r="AH482" t="s">
        <v>41</v>
      </c>
      <c r="AM482" t="s">
        <v>352</v>
      </c>
      <c r="AN482" t="s">
        <v>344</v>
      </c>
    </row>
    <row r="483" spans="1:40" x14ac:dyDescent="0.2">
      <c r="A483" t="s">
        <v>94</v>
      </c>
      <c r="B483" s="1" t="str">
        <f>VLOOKUP(Table1[[#This Row],[Organization]],Table3[],2)</f>
        <v>United Nations Children's Fund</v>
      </c>
      <c r="C483" t="s">
        <v>26</v>
      </c>
      <c r="D483" t="s">
        <v>101</v>
      </c>
      <c r="E483" s="1" t="str">
        <f>VLOOKUP(Table1[[#This Row],[Implementing_Partner]],Table2[],3)</f>
        <v>Norwegian Refugee Council</v>
      </c>
      <c r="F483" t="s">
        <v>102</v>
      </c>
      <c r="H483" t="s">
        <v>343</v>
      </c>
      <c r="I483" t="s">
        <v>113</v>
      </c>
      <c r="J483" t="s">
        <v>113</v>
      </c>
      <c r="K483" t="s">
        <v>115</v>
      </c>
      <c r="L483" t="s">
        <v>347</v>
      </c>
      <c r="Q483" t="s">
        <v>29</v>
      </c>
      <c r="S483">
        <v>0</v>
      </c>
      <c r="X483">
        <v>29</v>
      </c>
      <c r="Z483">
        <v>14</v>
      </c>
      <c r="AA483">
        <v>15</v>
      </c>
      <c r="AB483">
        <v>14</v>
      </c>
      <c r="AC483">
        <v>15</v>
      </c>
      <c r="AD483">
        <v>0</v>
      </c>
      <c r="AE483">
        <v>0</v>
      </c>
      <c r="AF483" t="s">
        <v>599</v>
      </c>
      <c r="AG483" t="s">
        <v>41</v>
      </c>
      <c r="AH483" t="s">
        <v>41</v>
      </c>
      <c r="AM483" t="s">
        <v>352</v>
      </c>
      <c r="AN483" t="s">
        <v>344</v>
      </c>
    </row>
    <row r="484" spans="1:40" x14ac:dyDescent="0.2">
      <c r="A484" t="s">
        <v>94</v>
      </c>
      <c r="B484" s="1" t="str">
        <f>VLOOKUP(Table1[[#This Row],[Organization]],Table3[],2)</f>
        <v>United Nations Children's Fund</v>
      </c>
      <c r="C484" t="s">
        <v>26</v>
      </c>
      <c r="D484" t="s">
        <v>94</v>
      </c>
      <c r="E484" s="1" t="str">
        <f>VLOOKUP(Table1[[#This Row],[Implementing_Partner]],Table2[],3)</f>
        <v>United Nations Children's Fund</v>
      </c>
      <c r="F484" t="s">
        <v>106</v>
      </c>
      <c r="H484" t="s">
        <v>343</v>
      </c>
      <c r="I484" t="s">
        <v>113</v>
      </c>
      <c r="J484" t="s">
        <v>113</v>
      </c>
      <c r="K484" t="s">
        <v>346</v>
      </c>
      <c r="L484" t="s">
        <v>349</v>
      </c>
      <c r="Q484" t="s">
        <v>120</v>
      </c>
      <c r="S484">
        <v>0</v>
      </c>
      <c r="U484">
        <v>1750</v>
      </c>
      <c r="Z484">
        <v>950</v>
      </c>
      <c r="AA484">
        <v>800</v>
      </c>
      <c r="AB484">
        <v>950</v>
      </c>
      <c r="AC484">
        <v>800</v>
      </c>
      <c r="AD484">
        <v>0</v>
      </c>
      <c r="AE484">
        <v>0</v>
      </c>
      <c r="AF484" t="s">
        <v>599</v>
      </c>
      <c r="AG484" t="s">
        <v>41</v>
      </c>
      <c r="AH484" t="s">
        <v>59</v>
      </c>
      <c r="AM484" t="s">
        <v>352</v>
      </c>
      <c r="AN484" t="s">
        <v>344</v>
      </c>
    </row>
    <row r="485" spans="1:40" x14ac:dyDescent="0.2">
      <c r="A485" t="s">
        <v>94</v>
      </c>
      <c r="B485" s="1" t="str">
        <f>VLOOKUP(Table1[[#This Row],[Organization]],Table3[],2)</f>
        <v>United Nations Children's Fund</v>
      </c>
      <c r="C485" t="s">
        <v>26</v>
      </c>
      <c r="D485" t="s">
        <v>101</v>
      </c>
      <c r="E485" s="1" t="str">
        <f>VLOOKUP(Table1[[#This Row],[Implementing_Partner]],Table2[],3)</f>
        <v>Norwegian Refugee Council</v>
      </c>
      <c r="F485" t="s">
        <v>102</v>
      </c>
      <c r="H485" t="s">
        <v>343</v>
      </c>
      <c r="I485" t="s">
        <v>113</v>
      </c>
      <c r="J485" t="s">
        <v>113</v>
      </c>
      <c r="K485" t="s">
        <v>114</v>
      </c>
      <c r="L485" t="s">
        <v>116</v>
      </c>
      <c r="Q485" t="s">
        <v>29</v>
      </c>
      <c r="S485">
        <v>0</v>
      </c>
      <c r="U485">
        <v>28</v>
      </c>
      <c r="Z485">
        <v>0</v>
      </c>
      <c r="AA485">
        <v>28</v>
      </c>
      <c r="AB485">
        <v>0</v>
      </c>
      <c r="AC485">
        <v>28</v>
      </c>
      <c r="AD485">
        <v>0</v>
      </c>
      <c r="AE485">
        <v>0</v>
      </c>
      <c r="AF485" t="s">
        <v>599</v>
      </c>
      <c r="AG485" t="s">
        <v>41</v>
      </c>
      <c r="AH485" t="s">
        <v>41</v>
      </c>
      <c r="AM485" t="s">
        <v>352</v>
      </c>
      <c r="AN485" t="s">
        <v>344</v>
      </c>
    </row>
    <row r="486" spans="1:40" x14ac:dyDescent="0.2">
      <c r="A486" t="s">
        <v>94</v>
      </c>
      <c r="B486" s="1" t="str">
        <f>VLOOKUP(Table1[[#This Row],[Organization]],Table3[],2)</f>
        <v>United Nations Children's Fund</v>
      </c>
      <c r="C486" t="s">
        <v>26</v>
      </c>
      <c r="D486" t="s">
        <v>94</v>
      </c>
      <c r="E486" s="1" t="str">
        <f>VLOOKUP(Table1[[#This Row],[Implementing_Partner]],Table2[],3)</f>
        <v>United Nations Children's Fund</v>
      </c>
      <c r="F486" t="s">
        <v>106</v>
      </c>
      <c r="H486" t="s">
        <v>343</v>
      </c>
      <c r="I486" t="s">
        <v>113</v>
      </c>
      <c r="J486" t="s">
        <v>113</v>
      </c>
      <c r="K486" t="s">
        <v>346</v>
      </c>
      <c r="L486" t="s">
        <v>349</v>
      </c>
      <c r="Q486" t="s">
        <v>120</v>
      </c>
      <c r="S486">
        <v>0</v>
      </c>
      <c r="U486">
        <v>1243</v>
      </c>
      <c r="Z486">
        <v>609</v>
      </c>
      <c r="AA486">
        <v>634</v>
      </c>
      <c r="AB486">
        <v>609</v>
      </c>
      <c r="AC486">
        <v>634</v>
      </c>
      <c r="AD486">
        <v>0</v>
      </c>
      <c r="AE486">
        <v>0</v>
      </c>
      <c r="AF486" t="s">
        <v>599</v>
      </c>
      <c r="AG486" t="s">
        <v>41</v>
      </c>
      <c r="AH486" t="s">
        <v>58</v>
      </c>
      <c r="AM486" t="s">
        <v>352</v>
      </c>
      <c r="AN486" t="s">
        <v>344</v>
      </c>
    </row>
    <row r="487" spans="1:40" x14ac:dyDescent="0.2">
      <c r="A487" t="s">
        <v>94</v>
      </c>
      <c r="B487" s="1" t="str">
        <f>VLOOKUP(Table1[[#This Row],[Organization]],Table3[],2)</f>
        <v>United Nations Children's Fund</v>
      </c>
      <c r="C487" t="s">
        <v>26</v>
      </c>
      <c r="D487" t="s">
        <v>94</v>
      </c>
      <c r="E487" s="1" t="str">
        <f>VLOOKUP(Table1[[#This Row],[Implementing_Partner]],Table2[],3)</f>
        <v>United Nations Children's Fund</v>
      </c>
      <c r="F487" t="s">
        <v>106</v>
      </c>
      <c r="H487" t="s">
        <v>343</v>
      </c>
      <c r="I487" t="s">
        <v>113</v>
      </c>
      <c r="J487" t="s">
        <v>113</v>
      </c>
      <c r="K487" t="s">
        <v>346</v>
      </c>
      <c r="L487" t="s">
        <v>349</v>
      </c>
      <c r="Q487" t="s">
        <v>120</v>
      </c>
      <c r="S487">
        <v>0</v>
      </c>
      <c r="U487">
        <v>580</v>
      </c>
      <c r="Z487">
        <v>284</v>
      </c>
      <c r="AA487">
        <v>296</v>
      </c>
      <c r="AB487">
        <v>284</v>
      </c>
      <c r="AC487">
        <v>296</v>
      </c>
      <c r="AD487">
        <v>0</v>
      </c>
      <c r="AE487">
        <v>0</v>
      </c>
      <c r="AF487" t="s">
        <v>599</v>
      </c>
      <c r="AG487" t="s">
        <v>41</v>
      </c>
      <c r="AH487" t="s">
        <v>41</v>
      </c>
      <c r="AM487" t="s">
        <v>352</v>
      </c>
      <c r="AN487" t="s">
        <v>344</v>
      </c>
    </row>
    <row r="488" spans="1:40" x14ac:dyDescent="0.2">
      <c r="A488" t="s">
        <v>94</v>
      </c>
      <c r="B488" s="1" t="str">
        <f>VLOOKUP(Table1[[#This Row],[Organization]],Table3[],2)</f>
        <v>United Nations Children's Fund</v>
      </c>
      <c r="C488" t="s">
        <v>26</v>
      </c>
      <c r="D488" t="s">
        <v>101</v>
      </c>
      <c r="E488" s="1" t="str">
        <f>VLOOKUP(Table1[[#This Row],[Implementing_Partner]],Table2[],3)</f>
        <v>Norwegian Refugee Council</v>
      </c>
      <c r="F488" t="s">
        <v>102</v>
      </c>
      <c r="H488" t="s">
        <v>344</v>
      </c>
      <c r="I488" t="s">
        <v>113</v>
      </c>
      <c r="J488" t="s">
        <v>113</v>
      </c>
      <c r="K488" t="s">
        <v>179</v>
      </c>
      <c r="M488" t="s">
        <v>350</v>
      </c>
      <c r="Q488" t="s">
        <v>29</v>
      </c>
      <c r="Y488">
        <v>1</v>
      </c>
      <c r="Z488">
        <v>0</v>
      </c>
      <c r="AA488">
        <v>0</v>
      </c>
      <c r="AB488">
        <v>0</v>
      </c>
      <c r="AC488">
        <v>0</v>
      </c>
      <c r="AF488" t="s">
        <v>599</v>
      </c>
      <c r="AG488" t="s">
        <v>41</v>
      </c>
      <c r="AH488" t="s">
        <v>41</v>
      </c>
      <c r="AM488" t="s">
        <v>352</v>
      </c>
      <c r="AN488" t="s">
        <v>344</v>
      </c>
    </row>
    <row r="489" spans="1:40" x14ac:dyDescent="0.2">
      <c r="A489" t="s">
        <v>94</v>
      </c>
      <c r="B489" s="1" t="str">
        <f>VLOOKUP(Table1[[#This Row],[Organization]],Table3[],2)</f>
        <v>United Nations Children's Fund</v>
      </c>
      <c r="C489" t="s">
        <v>26</v>
      </c>
      <c r="D489" t="s">
        <v>101</v>
      </c>
      <c r="E489" s="1" t="str">
        <f>VLOOKUP(Table1[[#This Row],[Implementing_Partner]],Table2[],3)</f>
        <v>Norwegian Refugee Council</v>
      </c>
      <c r="F489" t="s">
        <v>102</v>
      </c>
      <c r="H489" t="s">
        <v>343</v>
      </c>
      <c r="I489" t="s">
        <v>113</v>
      </c>
      <c r="J489" t="s">
        <v>113</v>
      </c>
      <c r="K489" t="s">
        <v>115</v>
      </c>
      <c r="L489" t="s">
        <v>347</v>
      </c>
      <c r="Q489" t="s">
        <v>29</v>
      </c>
      <c r="S489">
        <v>0</v>
      </c>
      <c r="Y489">
        <v>6</v>
      </c>
      <c r="Z489">
        <v>2</v>
      </c>
      <c r="AA489">
        <v>4</v>
      </c>
      <c r="AB489">
        <v>2</v>
      </c>
      <c r="AC489">
        <v>4</v>
      </c>
      <c r="AD489">
        <v>0</v>
      </c>
      <c r="AE489">
        <v>0</v>
      </c>
      <c r="AF489" t="s">
        <v>599</v>
      </c>
      <c r="AG489" t="s">
        <v>41</v>
      </c>
      <c r="AH489" t="s">
        <v>41</v>
      </c>
      <c r="AM489" t="s">
        <v>352</v>
      </c>
      <c r="AN489" t="s">
        <v>344</v>
      </c>
    </row>
    <row r="490" spans="1:40" x14ac:dyDescent="0.2">
      <c r="A490" t="s">
        <v>94</v>
      </c>
      <c r="B490" s="1" t="str">
        <f>VLOOKUP(Table1[[#This Row],[Organization]],Table3[],2)</f>
        <v>United Nations Children's Fund</v>
      </c>
      <c r="C490" t="s">
        <v>26</v>
      </c>
      <c r="D490" t="s">
        <v>101</v>
      </c>
      <c r="E490" s="1" t="str">
        <f>VLOOKUP(Table1[[#This Row],[Implementing_Partner]],Table2[],3)</f>
        <v>Norwegian Refugee Council</v>
      </c>
      <c r="F490" t="s">
        <v>102</v>
      </c>
      <c r="H490" t="s">
        <v>344</v>
      </c>
      <c r="I490" t="s">
        <v>113</v>
      </c>
      <c r="J490" t="s">
        <v>113</v>
      </c>
      <c r="K490" t="s">
        <v>179</v>
      </c>
      <c r="M490" t="s">
        <v>350</v>
      </c>
      <c r="Q490" t="s">
        <v>29</v>
      </c>
      <c r="S490">
        <v>0</v>
      </c>
      <c r="X490">
        <v>3</v>
      </c>
      <c r="Z490">
        <v>0</v>
      </c>
      <c r="AA490">
        <v>0</v>
      </c>
      <c r="AB490">
        <v>0</v>
      </c>
      <c r="AC490">
        <v>0</v>
      </c>
      <c r="AF490" t="s">
        <v>599</v>
      </c>
      <c r="AG490" t="s">
        <v>41</v>
      </c>
      <c r="AH490" t="s">
        <v>41</v>
      </c>
      <c r="AM490" t="s">
        <v>352</v>
      </c>
      <c r="AN490" t="s">
        <v>344</v>
      </c>
    </row>
    <row r="491" spans="1:40" x14ac:dyDescent="0.2">
      <c r="A491" t="s">
        <v>94</v>
      </c>
      <c r="B491" s="1" t="str">
        <f>VLOOKUP(Table1[[#This Row],[Organization]],Table3[],2)</f>
        <v>United Nations Children's Fund</v>
      </c>
      <c r="C491" t="s">
        <v>26</v>
      </c>
      <c r="D491" t="s">
        <v>94</v>
      </c>
      <c r="E491" s="1" t="str">
        <f>VLOOKUP(Table1[[#This Row],[Implementing_Partner]],Table2[],3)</f>
        <v>United Nations Children's Fund</v>
      </c>
      <c r="F491" t="s">
        <v>106</v>
      </c>
      <c r="H491" t="s">
        <v>343</v>
      </c>
      <c r="I491" t="s">
        <v>113</v>
      </c>
      <c r="J491" t="s">
        <v>113</v>
      </c>
      <c r="K491" t="s">
        <v>345</v>
      </c>
      <c r="L491" t="s">
        <v>348</v>
      </c>
      <c r="Q491" t="s">
        <v>120</v>
      </c>
      <c r="S491">
        <v>0</v>
      </c>
      <c r="U491">
        <v>1243</v>
      </c>
      <c r="Z491">
        <v>609</v>
      </c>
      <c r="AA491">
        <v>634</v>
      </c>
      <c r="AB491">
        <v>609</v>
      </c>
      <c r="AC491">
        <v>634</v>
      </c>
      <c r="AD491">
        <v>0</v>
      </c>
      <c r="AE491">
        <v>0</v>
      </c>
      <c r="AF491" t="s">
        <v>599</v>
      </c>
      <c r="AG491" t="s">
        <v>41</v>
      </c>
      <c r="AH491" t="s">
        <v>58</v>
      </c>
      <c r="AM491" t="s">
        <v>352</v>
      </c>
      <c r="AN491" t="s">
        <v>344</v>
      </c>
    </row>
    <row r="492" spans="1:40" x14ac:dyDescent="0.2">
      <c r="A492" t="s">
        <v>94</v>
      </c>
      <c r="B492" s="1" t="str">
        <f>VLOOKUP(Table1[[#This Row],[Organization]],Table3[],2)</f>
        <v>United Nations Children's Fund</v>
      </c>
      <c r="C492" t="s">
        <v>26</v>
      </c>
      <c r="D492" t="s">
        <v>101</v>
      </c>
      <c r="E492" s="1" t="str">
        <f>VLOOKUP(Table1[[#This Row],[Implementing_Partner]],Table2[],3)</f>
        <v>Norwegian Refugee Council</v>
      </c>
      <c r="F492" t="s">
        <v>102</v>
      </c>
      <c r="H492" t="s">
        <v>343</v>
      </c>
      <c r="I492" t="s">
        <v>113</v>
      </c>
      <c r="J492" t="s">
        <v>113</v>
      </c>
      <c r="K492" t="s">
        <v>115</v>
      </c>
      <c r="L492" t="s">
        <v>347</v>
      </c>
      <c r="Q492" t="s">
        <v>29</v>
      </c>
      <c r="S492">
        <v>0</v>
      </c>
      <c r="T492">
        <v>17</v>
      </c>
      <c r="Z492">
        <v>9</v>
      </c>
      <c r="AA492">
        <v>8</v>
      </c>
      <c r="AB492">
        <v>9</v>
      </c>
      <c r="AC492">
        <v>8</v>
      </c>
      <c r="AD492">
        <v>0</v>
      </c>
      <c r="AE492">
        <v>0</v>
      </c>
      <c r="AF492" t="s">
        <v>599</v>
      </c>
      <c r="AG492" t="s">
        <v>41</v>
      </c>
      <c r="AH492" t="s">
        <v>41</v>
      </c>
      <c r="AM492" t="s">
        <v>352</v>
      </c>
      <c r="AN492" t="s">
        <v>344</v>
      </c>
    </row>
    <row r="493" spans="1:40" x14ac:dyDescent="0.2">
      <c r="A493" t="s">
        <v>94</v>
      </c>
      <c r="B493" s="1" t="str">
        <f>VLOOKUP(Table1[[#This Row],[Organization]],Table3[],2)</f>
        <v>United Nations Children's Fund</v>
      </c>
      <c r="C493" t="s">
        <v>26</v>
      </c>
      <c r="D493" t="s">
        <v>101</v>
      </c>
      <c r="E493" s="1" t="str">
        <f>VLOOKUP(Table1[[#This Row],[Implementing_Partner]],Table2[],3)</f>
        <v>Norwegian Refugee Council</v>
      </c>
      <c r="F493" t="s">
        <v>102</v>
      </c>
      <c r="H493" t="s">
        <v>344</v>
      </c>
      <c r="I493" t="s">
        <v>113</v>
      </c>
      <c r="J493" t="s">
        <v>113</v>
      </c>
      <c r="K493" t="s">
        <v>179</v>
      </c>
      <c r="M493" t="s">
        <v>350</v>
      </c>
      <c r="Q493" t="s">
        <v>29</v>
      </c>
      <c r="S493">
        <v>25</v>
      </c>
      <c r="X493">
        <v>25</v>
      </c>
      <c r="Z493">
        <v>0</v>
      </c>
      <c r="AA493">
        <v>0</v>
      </c>
      <c r="AB493">
        <v>0</v>
      </c>
      <c r="AC493">
        <v>0</v>
      </c>
      <c r="AF493" t="s">
        <v>599</v>
      </c>
      <c r="AG493" t="s">
        <v>41</v>
      </c>
      <c r="AH493" t="s">
        <v>41</v>
      </c>
      <c r="AM493" t="s">
        <v>352</v>
      </c>
      <c r="AN493" t="s">
        <v>344</v>
      </c>
    </row>
    <row r="494" spans="1:40" x14ac:dyDescent="0.2">
      <c r="A494" t="s">
        <v>94</v>
      </c>
      <c r="B494" s="1" t="str">
        <f>VLOOKUP(Table1[[#This Row],[Organization]],Table3[],2)</f>
        <v>United Nations Children's Fund</v>
      </c>
      <c r="C494" t="s">
        <v>26</v>
      </c>
      <c r="D494" t="s">
        <v>101</v>
      </c>
      <c r="E494" s="1" t="str">
        <f>VLOOKUP(Table1[[#This Row],[Implementing_Partner]],Table2[],3)</f>
        <v>Norwegian Refugee Council</v>
      </c>
      <c r="F494" t="s">
        <v>102</v>
      </c>
      <c r="H494" t="s">
        <v>344</v>
      </c>
      <c r="I494" t="s">
        <v>113</v>
      </c>
      <c r="J494" t="s">
        <v>113</v>
      </c>
      <c r="K494" t="s">
        <v>179</v>
      </c>
      <c r="M494" t="s">
        <v>350</v>
      </c>
      <c r="Q494" t="s">
        <v>29</v>
      </c>
      <c r="S494">
        <v>0</v>
      </c>
      <c r="T494">
        <v>3</v>
      </c>
      <c r="Z494">
        <v>0</v>
      </c>
      <c r="AA494">
        <v>0</v>
      </c>
      <c r="AB494">
        <v>0</v>
      </c>
      <c r="AC494">
        <v>0</v>
      </c>
      <c r="AF494" t="s">
        <v>599</v>
      </c>
      <c r="AG494" t="s">
        <v>41</v>
      </c>
      <c r="AH494" t="s">
        <v>41</v>
      </c>
      <c r="AM494" t="s">
        <v>352</v>
      </c>
      <c r="AN494" t="s">
        <v>344</v>
      </c>
    </row>
    <row r="495" spans="1:40" x14ac:dyDescent="0.2">
      <c r="A495" t="s">
        <v>94</v>
      </c>
      <c r="B495" s="1" t="str">
        <f>VLOOKUP(Table1[[#This Row],[Organization]],Table3[],2)</f>
        <v>United Nations Children's Fund</v>
      </c>
      <c r="C495" t="s">
        <v>26</v>
      </c>
      <c r="D495" t="s">
        <v>101</v>
      </c>
      <c r="E495" s="1" t="str">
        <f>VLOOKUP(Table1[[#This Row],[Implementing_Partner]],Table2[],3)</f>
        <v>Norwegian Refugee Council</v>
      </c>
      <c r="F495" t="s">
        <v>102</v>
      </c>
      <c r="H495" t="s">
        <v>343</v>
      </c>
      <c r="I495" t="s">
        <v>113</v>
      </c>
      <c r="J495" t="s">
        <v>113</v>
      </c>
      <c r="K495" t="s">
        <v>115</v>
      </c>
      <c r="L495" t="s">
        <v>347</v>
      </c>
      <c r="Q495" t="s">
        <v>29</v>
      </c>
      <c r="S495">
        <v>0</v>
      </c>
      <c r="V495">
        <v>63</v>
      </c>
      <c r="Z495">
        <v>0</v>
      </c>
      <c r="AA495">
        <v>0</v>
      </c>
      <c r="AB495">
        <v>0</v>
      </c>
      <c r="AC495">
        <v>0</v>
      </c>
      <c r="AF495" t="s">
        <v>599</v>
      </c>
      <c r="AG495" t="s">
        <v>41</v>
      </c>
      <c r="AH495" t="s">
        <v>41</v>
      </c>
      <c r="AM495" t="s">
        <v>352</v>
      </c>
      <c r="AN495" t="s">
        <v>344</v>
      </c>
    </row>
    <row r="496" spans="1:40" x14ac:dyDescent="0.2">
      <c r="A496" t="s">
        <v>94</v>
      </c>
      <c r="B496" s="1" t="str">
        <f>VLOOKUP(Table1[[#This Row],[Organization]],Table3[],2)</f>
        <v>United Nations Children's Fund</v>
      </c>
      <c r="C496" t="s">
        <v>26</v>
      </c>
      <c r="D496" t="s">
        <v>101</v>
      </c>
      <c r="E496" s="1" t="str">
        <f>VLOOKUP(Table1[[#This Row],[Implementing_Partner]],Table2[],3)</f>
        <v>Norwegian Refugee Council</v>
      </c>
      <c r="F496" t="s">
        <v>102</v>
      </c>
      <c r="H496" t="s">
        <v>344</v>
      </c>
      <c r="I496" t="s">
        <v>113</v>
      </c>
      <c r="J496" t="s">
        <v>113</v>
      </c>
      <c r="K496" t="s">
        <v>179</v>
      </c>
      <c r="M496" t="s">
        <v>350</v>
      </c>
      <c r="Q496" t="s">
        <v>29</v>
      </c>
      <c r="S496">
        <v>25</v>
      </c>
      <c r="T496">
        <v>25</v>
      </c>
      <c r="Z496">
        <v>0</v>
      </c>
      <c r="AA496">
        <v>0</v>
      </c>
      <c r="AB496">
        <v>0</v>
      </c>
      <c r="AC496">
        <v>0</v>
      </c>
      <c r="AF496" t="s">
        <v>599</v>
      </c>
      <c r="AG496" t="s">
        <v>41</v>
      </c>
      <c r="AH496" t="s">
        <v>41</v>
      </c>
      <c r="AM496" t="s">
        <v>352</v>
      </c>
      <c r="AN496" t="s">
        <v>344</v>
      </c>
    </row>
    <row r="497" spans="1:40" x14ac:dyDescent="0.2">
      <c r="A497" t="s">
        <v>94</v>
      </c>
      <c r="B497" s="1" t="str">
        <f>VLOOKUP(Table1[[#This Row],[Organization]],Table3[],2)</f>
        <v>United Nations Children's Fund</v>
      </c>
      <c r="C497" t="s">
        <v>26</v>
      </c>
      <c r="D497" t="s">
        <v>101</v>
      </c>
      <c r="E497" s="1" t="str">
        <f>VLOOKUP(Table1[[#This Row],[Implementing_Partner]],Table2[],3)</f>
        <v>Norwegian Refugee Council</v>
      </c>
      <c r="F497" t="s">
        <v>102</v>
      </c>
      <c r="H497" t="s">
        <v>343</v>
      </c>
      <c r="I497" t="s">
        <v>113</v>
      </c>
      <c r="J497" t="s">
        <v>113</v>
      </c>
      <c r="K497" t="s">
        <v>114</v>
      </c>
      <c r="L497" t="s">
        <v>116</v>
      </c>
      <c r="Q497" t="s">
        <v>29</v>
      </c>
      <c r="S497">
        <v>0</v>
      </c>
      <c r="T497">
        <v>2</v>
      </c>
      <c r="Z497">
        <v>0</v>
      </c>
      <c r="AA497">
        <v>2</v>
      </c>
      <c r="AB497">
        <v>0</v>
      </c>
      <c r="AC497">
        <v>2</v>
      </c>
      <c r="AD497">
        <v>0</v>
      </c>
      <c r="AE497">
        <v>0</v>
      </c>
      <c r="AF497" t="s">
        <v>599</v>
      </c>
      <c r="AG497" t="s">
        <v>41</v>
      </c>
      <c r="AH497" t="s">
        <v>41</v>
      </c>
      <c r="AM497" t="s">
        <v>352</v>
      </c>
      <c r="AN497" t="s">
        <v>344</v>
      </c>
    </row>
    <row r="498" spans="1:40" x14ac:dyDescent="0.2">
      <c r="A498" t="s">
        <v>94</v>
      </c>
      <c r="B498" s="1" t="str">
        <f>VLOOKUP(Table1[[#This Row],[Organization]],Table3[],2)</f>
        <v>United Nations Children's Fund</v>
      </c>
      <c r="C498" t="s">
        <v>26</v>
      </c>
      <c r="D498" t="s">
        <v>101</v>
      </c>
      <c r="E498" s="1" t="str">
        <f>VLOOKUP(Table1[[#This Row],[Implementing_Partner]],Table2[],3)</f>
        <v>Norwegian Refugee Council</v>
      </c>
      <c r="F498" t="s">
        <v>102</v>
      </c>
      <c r="H498" t="s">
        <v>343</v>
      </c>
      <c r="I498" t="s">
        <v>113</v>
      </c>
      <c r="J498" t="s">
        <v>113</v>
      </c>
      <c r="K498" t="s">
        <v>115</v>
      </c>
      <c r="L498" t="s">
        <v>347</v>
      </c>
      <c r="Q498" t="s">
        <v>29</v>
      </c>
      <c r="S498">
        <v>0</v>
      </c>
      <c r="X498">
        <v>3</v>
      </c>
      <c r="Z498">
        <v>1</v>
      </c>
      <c r="AA498">
        <v>2</v>
      </c>
      <c r="AB498">
        <v>1</v>
      </c>
      <c r="AC498">
        <v>2</v>
      </c>
      <c r="AD498">
        <v>0</v>
      </c>
      <c r="AE498">
        <v>0</v>
      </c>
      <c r="AF498" t="s">
        <v>599</v>
      </c>
      <c r="AG498" t="s">
        <v>41</v>
      </c>
      <c r="AH498" t="s">
        <v>41</v>
      </c>
      <c r="AM498" t="s">
        <v>352</v>
      </c>
      <c r="AN498" t="s">
        <v>344</v>
      </c>
    </row>
    <row r="499" spans="1:40" x14ac:dyDescent="0.2">
      <c r="A499" t="s">
        <v>94</v>
      </c>
      <c r="B499" s="1" t="str">
        <f>VLOOKUP(Table1[[#This Row],[Organization]],Table3[],2)</f>
        <v>United Nations Children's Fund</v>
      </c>
      <c r="C499" t="s">
        <v>26</v>
      </c>
      <c r="D499" t="s">
        <v>101</v>
      </c>
      <c r="E499" s="1" t="str">
        <f>VLOOKUP(Table1[[#This Row],[Implementing_Partner]],Table2[],3)</f>
        <v>Norwegian Refugee Council</v>
      </c>
      <c r="F499" t="s">
        <v>102</v>
      </c>
      <c r="H499" t="s">
        <v>343</v>
      </c>
      <c r="I499" t="s">
        <v>113</v>
      </c>
      <c r="J499" t="s">
        <v>113</v>
      </c>
      <c r="K499" t="s">
        <v>115</v>
      </c>
      <c r="L499" t="s">
        <v>347</v>
      </c>
      <c r="Q499" t="s">
        <v>29</v>
      </c>
      <c r="S499">
        <v>0</v>
      </c>
      <c r="X499">
        <v>1</v>
      </c>
      <c r="Z499">
        <v>1</v>
      </c>
      <c r="AA499">
        <v>0</v>
      </c>
      <c r="AB499">
        <v>1</v>
      </c>
      <c r="AC499">
        <v>0</v>
      </c>
      <c r="AD499">
        <v>0</v>
      </c>
      <c r="AE499">
        <v>0</v>
      </c>
      <c r="AF499" t="s">
        <v>599</v>
      </c>
      <c r="AG499" t="s">
        <v>41</v>
      </c>
      <c r="AH499" t="s">
        <v>41</v>
      </c>
      <c r="AM499" t="s">
        <v>352</v>
      </c>
      <c r="AN499" t="s">
        <v>344</v>
      </c>
    </row>
    <row r="500" spans="1:40" x14ac:dyDescent="0.2">
      <c r="A500" t="s">
        <v>94</v>
      </c>
      <c r="B500" s="1" t="str">
        <f>VLOOKUP(Table1[[#This Row],[Organization]],Table3[],2)</f>
        <v>United Nations Children's Fund</v>
      </c>
      <c r="C500" t="s">
        <v>26</v>
      </c>
      <c r="D500" t="s">
        <v>101</v>
      </c>
      <c r="E500" s="1" t="str">
        <f>VLOOKUP(Table1[[#This Row],[Implementing_Partner]],Table2[],3)</f>
        <v>Norwegian Refugee Council</v>
      </c>
      <c r="F500" t="s">
        <v>102</v>
      </c>
      <c r="H500" t="s">
        <v>344</v>
      </c>
      <c r="I500" t="s">
        <v>113</v>
      </c>
      <c r="J500" t="s">
        <v>113</v>
      </c>
      <c r="K500" t="s">
        <v>179</v>
      </c>
      <c r="M500" t="s">
        <v>350</v>
      </c>
      <c r="Q500" t="s">
        <v>29</v>
      </c>
      <c r="S500">
        <v>0</v>
      </c>
      <c r="U500">
        <v>158</v>
      </c>
      <c r="Z500">
        <v>0</v>
      </c>
      <c r="AA500">
        <v>0</v>
      </c>
      <c r="AB500">
        <v>0</v>
      </c>
      <c r="AC500">
        <v>0</v>
      </c>
      <c r="AF500" t="s">
        <v>599</v>
      </c>
      <c r="AG500" t="s">
        <v>41</v>
      </c>
      <c r="AH500" t="s">
        <v>41</v>
      </c>
      <c r="AM500" t="s">
        <v>352</v>
      </c>
      <c r="AN500" t="s">
        <v>344</v>
      </c>
    </row>
    <row r="501" spans="1:40" x14ac:dyDescent="0.2">
      <c r="A501" t="s">
        <v>94</v>
      </c>
      <c r="B501" s="1" t="str">
        <f>VLOOKUP(Table1[[#This Row],[Organization]],Table3[],2)</f>
        <v>United Nations Children's Fund</v>
      </c>
      <c r="C501" t="s">
        <v>26</v>
      </c>
      <c r="D501" t="s">
        <v>101</v>
      </c>
      <c r="E501" s="1" t="str">
        <f>VLOOKUP(Table1[[#This Row],[Implementing_Partner]],Table2[],3)</f>
        <v>Norwegian Refugee Council</v>
      </c>
      <c r="F501" t="s">
        <v>102</v>
      </c>
      <c r="H501" t="s">
        <v>343</v>
      </c>
      <c r="I501" t="s">
        <v>113</v>
      </c>
      <c r="J501" t="s">
        <v>113</v>
      </c>
      <c r="K501" t="s">
        <v>114</v>
      </c>
      <c r="L501" t="s">
        <v>116</v>
      </c>
      <c r="Q501" t="s">
        <v>29</v>
      </c>
      <c r="S501">
        <v>0</v>
      </c>
      <c r="X501">
        <v>8</v>
      </c>
      <c r="Z501">
        <v>6</v>
      </c>
      <c r="AA501">
        <v>2</v>
      </c>
      <c r="AB501">
        <v>0</v>
      </c>
      <c r="AC501">
        <v>0</v>
      </c>
      <c r="AD501">
        <v>6</v>
      </c>
      <c r="AE501">
        <v>2</v>
      </c>
      <c r="AF501" t="s">
        <v>599</v>
      </c>
      <c r="AG501" t="s">
        <v>41</v>
      </c>
      <c r="AH501" t="s">
        <v>41</v>
      </c>
      <c r="AM501" t="s">
        <v>352</v>
      </c>
      <c r="AN501" t="s">
        <v>344</v>
      </c>
    </row>
    <row r="502" spans="1:40" x14ac:dyDescent="0.2">
      <c r="A502" t="s">
        <v>134</v>
      </c>
      <c r="B502" s="1" t="str">
        <f>VLOOKUP(Table1[[#This Row],[Organization]],Table3[],2)</f>
        <v>Comitato Europeo per la Formazione in Agricoltura</v>
      </c>
      <c r="C502" t="s">
        <v>102</v>
      </c>
      <c r="D502" t="s">
        <v>134</v>
      </c>
      <c r="E502" s="1" t="str">
        <f>VLOOKUP(Table1[[#This Row],[Implementing_Partner]],Table2[],3)</f>
        <v>Comitato Europeo per la Formazione in Agricoltura</v>
      </c>
      <c r="F502" t="s">
        <v>102</v>
      </c>
      <c r="G502" t="s">
        <v>139</v>
      </c>
      <c r="H502" t="s">
        <v>344</v>
      </c>
      <c r="I502" t="s">
        <v>147</v>
      </c>
      <c r="J502" t="s">
        <v>147</v>
      </c>
      <c r="K502" t="s">
        <v>148</v>
      </c>
      <c r="M502" t="s">
        <v>364</v>
      </c>
      <c r="P502" t="s">
        <v>359</v>
      </c>
      <c r="Q502" t="s">
        <v>29</v>
      </c>
      <c r="W502">
        <v>111</v>
      </c>
      <c r="Y502">
        <v>111</v>
      </c>
      <c r="AA502">
        <v>23</v>
      </c>
      <c r="AB502">
        <v>28</v>
      </c>
      <c r="AC502">
        <v>60</v>
      </c>
      <c r="AE502">
        <v>23</v>
      </c>
      <c r="AF502" t="s">
        <v>599</v>
      </c>
      <c r="AG502" t="s">
        <v>41</v>
      </c>
      <c r="AH502" t="s">
        <v>41</v>
      </c>
      <c r="AI502" t="s">
        <v>150</v>
      </c>
      <c r="AJ502" t="s">
        <v>372</v>
      </c>
      <c r="AK502" t="s">
        <v>151</v>
      </c>
      <c r="AM502" t="s">
        <v>352</v>
      </c>
      <c r="AN502" t="s">
        <v>344</v>
      </c>
    </row>
    <row r="503" spans="1:40" x14ac:dyDescent="0.2">
      <c r="A503" t="s">
        <v>137</v>
      </c>
      <c r="B503" s="1" t="str">
        <f>VLOOKUP(Table1[[#This Row],[Organization]],Table3[],2)</f>
        <v>International Organization for Migration</v>
      </c>
      <c r="C503" t="s">
        <v>26</v>
      </c>
      <c r="D503" t="s">
        <v>137</v>
      </c>
      <c r="E503" s="1" t="str">
        <f>VLOOKUP(Table1[[#This Row],[Implementing_Partner]],Table2[],3)</f>
        <v>International Organization for Migration</v>
      </c>
      <c r="F503" t="s">
        <v>26</v>
      </c>
      <c r="G503" t="s">
        <v>145</v>
      </c>
      <c r="H503" t="s">
        <v>344</v>
      </c>
      <c r="I503" t="s">
        <v>147</v>
      </c>
      <c r="J503" t="s">
        <v>147</v>
      </c>
      <c r="K503" t="s">
        <v>148</v>
      </c>
      <c r="M503" t="s">
        <v>149</v>
      </c>
      <c r="P503" t="s">
        <v>359</v>
      </c>
      <c r="Q503" t="s">
        <v>118</v>
      </c>
      <c r="S503">
        <v>20</v>
      </c>
      <c r="W503">
        <v>100</v>
      </c>
      <c r="Y503">
        <v>100</v>
      </c>
      <c r="Z503">
        <v>87</v>
      </c>
      <c r="AA503">
        <v>13</v>
      </c>
      <c r="AB503">
        <v>7</v>
      </c>
      <c r="AC503">
        <v>2</v>
      </c>
      <c r="AD503">
        <v>80</v>
      </c>
      <c r="AE503">
        <v>11</v>
      </c>
      <c r="AF503" t="s">
        <v>599</v>
      </c>
      <c r="AG503" t="s">
        <v>41</v>
      </c>
      <c r="AH503" t="s">
        <v>41</v>
      </c>
      <c r="AJ503" t="s">
        <v>374</v>
      </c>
      <c r="AK503" t="s">
        <v>133</v>
      </c>
      <c r="AM503" t="s">
        <v>352</v>
      </c>
      <c r="AN503" t="s">
        <v>344</v>
      </c>
    </row>
    <row r="504" spans="1:40" x14ac:dyDescent="0.2">
      <c r="A504" t="s">
        <v>138</v>
      </c>
      <c r="B504" s="1" t="str">
        <f>VLOOKUP(Table1[[#This Row],[Organization]],Table3[],2)</f>
        <v>Danish Refugee Council</v>
      </c>
      <c r="C504" t="s">
        <v>102</v>
      </c>
      <c r="D504" t="s">
        <v>138</v>
      </c>
      <c r="E504" s="1" t="str">
        <f>VLOOKUP(Table1[[#This Row],[Implementing_Partner]],Table2[],3)</f>
        <v>Danish Refugee Council</v>
      </c>
      <c r="F504" t="s">
        <v>102</v>
      </c>
      <c r="G504" t="s">
        <v>96</v>
      </c>
      <c r="H504" t="s">
        <v>344</v>
      </c>
      <c r="I504" t="s">
        <v>147</v>
      </c>
      <c r="J504" t="s">
        <v>147</v>
      </c>
      <c r="K504" t="s">
        <v>148</v>
      </c>
      <c r="M504" t="s">
        <v>149</v>
      </c>
      <c r="P504" t="s">
        <v>361</v>
      </c>
      <c r="Q504" t="s">
        <v>29</v>
      </c>
      <c r="W504">
        <v>103</v>
      </c>
      <c r="Y504">
        <v>103</v>
      </c>
      <c r="Z504">
        <v>101</v>
      </c>
      <c r="AA504">
        <v>2</v>
      </c>
      <c r="AD504">
        <v>101</v>
      </c>
      <c r="AE504">
        <v>2</v>
      </c>
      <c r="AF504" t="s">
        <v>599</v>
      </c>
      <c r="AG504" t="s">
        <v>41</v>
      </c>
      <c r="AH504" t="s">
        <v>41</v>
      </c>
      <c r="AI504" t="s">
        <v>207</v>
      </c>
      <c r="AJ504" t="s">
        <v>376</v>
      </c>
      <c r="AK504" t="s">
        <v>133</v>
      </c>
      <c r="AM504" t="s">
        <v>352</v>
      </c>
      <c r="AN504" t="s">
        <v>344</v>
      </c>
    </row>
    <row r="505" spans="1:40" x14ac:dyDescent="0.2">
      <c r="A505" t="s">
        <v>138</v>
      </c>
      <c r="B505" s="1" t="str">
        <f>VLOOKUP(Table1[[#This Row],[Organization]],Table3[],2)</f>
        <v>Danish Refugee Council</v>
      </c>
      <c r="C505" t="s">
        <v>102</v>
      </c>
      <c r="D505" t="s">
        <v>138</v>
      </c>
      <c r="E505" s="1" t="str">
        <f>VLOOKUP(Table1[[#This Row],[Implementing_Partner]],Table2[],3)</f>
        <v>Danish Refugee Council</v>
      </c>
      <c r="F505" t="s">
        <v>102</v>
      </c>
      <c r="G505" t="s">
        <v>96</v>
      </c>
      <c r="H505" t="s">
        <v>344</v>
      </c>
      <c r="I505" t="s">
        <v>147</v>
      </c>
      <c r="J505" t="s">
        <v>147</v>
      </c>
      <c r="K505" t="s">
        <v>148</v>
      </c>
      <c r="M505" t="s">
        <v>149</v>
      </c>
      <c r="P505" t="s">
        <v>359</v>
      </c>
      <c r="Q505" t="s">
        <v>118</v>
      </c>
      <c r="W505">
        <v>103</v>
      </c>
      <c r="Y505">
        <v>103</v>
      </c>
      <c r="Z505">
        <v>101</v>
      </c>
      <c r="AA505">
        <v>2</v>
      </c>
      <c r="AD505">
        <v>101</v>
      </c>
      <c r="AE505">
        <v>2</v>
      </c>
      <c r="AF505" t="s">
        <v>599</v>
      </c>
      <c r="AG505" t="s">
        <v>41</v>
      </c>
      <c r="AH505" t="s">
        <v>41</v>
      </c>
      <c r="AI505" t="s">
        <v>207</v>
      </c>
      <c r="AJ505" t="s">
        <v>376</v>
      </c>
      <c r="AK505" t="s">
        <v>133</v>
      </c>
      <c r="AM505" t="s">
        <v>352</v>
      </c>
      <c r="AN505" t="s">
        <v>344</v>
      </c>
    </row>
    <row r="506" spans="1:40" x14ac:dyDescent="0.2">
      <c r="A506" t="s">
        <v>137</v>
      </c>
      <c r="B506" s="1" t="str">
        <f>VLOOKUP(Table1[[#This Row],[Organization]],Table3[],2)</f>
        <v>International Organization for Migration</v>
      </c>
      <c r="C506" t="s">
        <v>26</v>
      </c>
      <c r="D506" t="s">
        <v>137</v>
      </c>
      <c r="E506" s="1" t="str">
        <f>VLOOKUP(Table1[[#This Row],[Implementing_Partner]],Table2[],3)</f>
        <v>International Organization for Migration</v>
      </c>
      <c r="F506" t="s">
        <v>26</v>
      </c>
      <c r="G506" t="s">
        <v>145</v>
      </c>
      <c r="H506" t="s">
        <v>344</v>
      </c>
      <c r="I506" t="s">
        <v>147</v>
      </c>
      <c r="J506" t="s">
        <v>147</v>
      </c>
      <c r="K506" t="s">
        <v>148</v>
      </c>
      <c r="M506" t="s">
        <v>149</v>
      </c>
      <c r="P506" t="s">
        <v>359</v>
      </c>
      <c r="Q506" t="s">
        <v>118</v>
      </c>
      <c r="S506">
        <v>37</v>
      </c>
      <c r="W506">
        <v>184</v>
      </c>
      <c r="Y506">
        <v>184</v>
      </c>
      <c r="Z506">
        <v>164</v>
      </c>
      <c r="AA506">
        <v>20</v>
      </c>
      <c r="AB506">
        <v>5</v>
      </c>
      <c r="AC506">
        <v>6</v>
      </c>
      <c r="AD506">
        <v>159</v>
      </c>
      <c r="AE506">
        <v>14</v>
      </c>
      <c r="AF506" t="s">
        <v>599</v>
      </c>
      <c r="AG506" t="s">
        <v>41</v>
      </c>
      <c r="AH506" t="s">
        <v>41</v>
      </c>
      <c r="AJ506" t="s">
        <v>374</v>
      </c>
      <c r="AK506" t="s">
        <v>133</v>
      </c>
      <c r="AM506" t="s">
        <v>352</v>
      </c>
      <c r="AN506" t="s">
        <v>344</v>
      </c>
    </row>
    <row r="507" spans="1:40" x14ac:dyDescent="0.2">
      <c r="A507" t="s">
        <v>134</v>
      </c>
      <c r="B507" s="1" t="str">
        <f>VLOOKUP(Table1[[#This Row],[Organization]],Table3[],2)</f>
        <v>Comitato Europeo per la Formazione in Agricoltura</v>
      </c>
      <c r="C507" t="s">
        <v>102</v>
      </c>
      <c r="D507" t="s">
        <v>134</v>
      </c>
      <c r="E507" s="1" t="str">
        <f>VLOOKUP(Table1[[#This Row],[Implementing_Partner]],Table2[],3)</f>
        <v>Comitato Europeo per la Formazione in Agricoltura</v>
      </c>
      <c r="F507" t="s">
        <v>102</v>
      </c>
      <c r="G507" t="s">
        <v>139</v>
      </c>
      <c r="H507" t="s">
        <v>344</v>
      </c>
      <c r="I507" t="s">
        <v>147</v>
      </c>
      <c r="J507" t="s">
        <v>147</v>
      </c>
      <c r="K507" t="s">
        <v>148</v>
      </c>
      <c r="M507" t="s">
        <v>364</v>
      </c>
      <c r="P507" t="s">
        <v>359</v>
      </c>
      <c r="Q507" t="s">
        <v>29</v>
      </c>
      <c r="W507">
        <v>337</v>
      </c>
      <c r="Y507">
        <v>337</v>
      </c>
      <c r="Z507">
        <v>284</v>
      </c>
      <c r="AA507">
        <v>29</v>
      </c>
      <c r="AB507">
        <v>9</v>
      </c>
      <c r="AC507">
        <v>15</v>
      </c>
      <c r="AD507">
        <v>284</v>
      </c>
      <c r="AE507">
        <v>29</v>
      </c>
      <c r="AF507" t="s">
        <v>599</v>
      </c>
      <c r="AG507" t="s">
        <v>41</v>
      </c>
      <c r="AH507" t="s">
        <v>41</v>
      </c>
      <c r="AI507" t="s">
        <v>150</v>
      </c>
      <c r="AJ507" t="s">
        <v>372</v>
      </c>
      <c r="AK507" t="s">
        <v>151</v>
      </c>
      <c r="AM507" t="s">
        <v>352</v>
      </c>
      <c r="AN507" t="s">
        <v>344</v>
      </c>
    </row>
    <row r="508" spans="1:40" x14ac:dyDescent="0.2">
      <c r="A508" t="s">
        <v>137</v>
      </c>
      <c r="B508" s="1" t="str">
        <f>VLOOKUP(Table1[[#This Row],[Organization]],Table3[],2)</f>
        <v>International Organization for Migration</v>
      </c>
      <c r="C508" t="s">
        <v>26</v>
      </c>
      <c r="D508" t="s">
        <v>137</v>
      </c>
      <c r="E508" s="1" t="str">
        <f>VLOOKUP(Table1[[#This Row],[Implementing_Partner]],Table2[],3)</f>
        <v>International Organization for Migration</v>
      </c>
      <c r="F508" t="s">
        <v>26</v>
      </c>
      <c r="G508" t="s">
        <v>145</v>
      </c>
      <c r="H508" t="s">
        <v>344</v>
      </c>
      <c r="I508" t="s">
        <v>147</v>
      </c>
      <c r="J508" t="s">
        <v>147</v>
      </c>
      <c r="K508" t="s">
        <v>148</v>
      </c>
      <c r="M508" t="s">
        <v>149</v>
      </c>
      <c r="P508" t="s">
        <v>359</v>
      </c>
      <c r="Q508" t="s">
        <v>118</v>
      </c>
      <c r="S508">
        <v>14</v>
      </c>
      <c r="W508">
        <v>71</v>
      </c>
      <c r="Y508">
        <v>71</v>
      </c>
      <c r="Z508">
        <v>66</v>
      </c>
      <c r="AA508">
        <v>5</v>
      </c>
      <c r="AB508">
        <v>1</v>
      </c>
      <c r="AC508">
        <v>1</v>
      </c>
      <c r="AD508">
        <v>65</v>
      </c>
      <c r="AE508">
        <v>4</v>
      </c>
      <c r="AF508" t="s">
        <v>599</v>
      </c>
      <c r="AG508" t="s">
        <v>41</v>
      </c>
      <c r="AH508" t="s">
        <v>41</v>
      </c>
      <c r="AJ508" t="s">
        <v>374</v>
      </c>
      <c r="AK508" t="s">
        <v>133</v>
      </c>
      <c r="AM508" t="s">
        <v>352</v>
      </c>
      <c r="AN508" t="s">
        <v>344</v>
      </c>
    </row>
    <row r="509" spans="1:40" x14ac:dyDescent="0.2">
      <c r="A509" t="s">
        <v>137</v>
      </c>
      <c r="B509" s="1" t="str">
        <f>VLOOKUP(Table1[[#This Row],[Organization]],Table3[],2)</f>
        <v>International Organization for Migration</v>
      </c>
      <c r="C509" t="s">
        <v>26</v>
      </c>
      <c r="D509" t="s">
        <v>137</v>
      </c>
      <c r="E509" s="1" t="str">
        <f>VLOOKUP(Table1[[#This Row],[Implementing_Partner]],Table2[],3)</f>
        <v>International Organization for Migration</v>
      </c>
      <c r="F509" t="s">
        <v>26</v>
      </c>
      <c r="G509" t="s">
        <v>145</v>
      </c>
      <c r="H509" t="s">
        <v>344</v>
      </c>
      <c r="I509" t="s">
        <v>147</v>
      </c>
      <c r="J509" t="s">
        <v>147</v>
      </c>
      <c r="K509" t="s">
        <v>148</v>
      </c>
      <c r="M509" t="s">
        <v>149</v>
      </c>
      <c r="P509" t="s">
        <v>359</v>
      </c>
      <c r="Q509" t="s">
        <v>118</v>
      </c>
      <c r="S509">
        <v>66</v>
      </c>
      <c r="W509">
        <v>328</v>
      </c>
      <c r="Y509">
        <v>328</v>
      </c>
      <c r="Z509">
        <v>286</v>
      </c>
      <c r="AA509">
        <v>42</v>
      </c>
      <c r="AB509">
        <v>22</v>
      </c>
      <c r="AC509">
        <v>7</v>
      </c>
      <c r="AD509">
        <v>264</v>
      </c>
      <c r="AE509">
        <v>35</v>
      </c>
      <c r="AF509" t="s">
        <v>599</v>
      </c>
      <c r="AG509" t="s">
        <v>41</v>
      </c>
      <c r="AH509" t="s">
        <v>41</v>
      </c>
      <c r="AJ509" t="s">
        <v>374</v>
      </c>
      <c r="AK509" t="s">
        <v>133</v>
      </c>
      <c r="AM509" t="s">
        <v>352</v>
      </c>
      <c r="AN509" t="s">
        <v>344</v>
      </c>
    </row>
    <row r="510" spans="1:40" x14ac:dyDescent="0.2">
      <c r="A510" t="s">
        <v>137</v>
      </c>
      <c r="B510" s="1" t="str">
        <f>VLOOKUP(Table1[[#This Row],[Organization]],Table3[],2)</f>
        <v>International Organization for Migration</v>
      </c>
      <c r="C510" t="s">
        <v>26</v>
      </c>
      <c r="D510" t="s">
        <v>137</v>
      </c>
      <c r="E510" s="1" t="str">
        <f>VLOOKUP(Table1[[#This Row],[Implementing_Partner]],Table2[],3)</f>
        <v>International Organization for Migration</v>
      </c>
      <c r="F510" t="s">
        <v>26</v>
      </c>
      <c r="G510" t="s">
        <v>145</v>
      </c>
      <c r="H510" t="s">
        <v>344</v>
      </c>
      <c r="I510" t="s">
        <v>147</v>
      </c>
      <c r="J510" t="s">
        <v>147</v>
      </c>
      <c r="K510" t="s">
        <v>148</v>
      </c>
      <c r="M510" t="s">
        <v>149</v>
      </c>
      <c r="P510" t="s">
        <v>359</v>
      </c>
      <c r="Q510" t="s">
        <v>118</v>
      </c>
      <c r="S510">
        <v>54</v>
      </c>
      <c r="W510">
        <v>270</v>
      </c>
      <c r="Y510">
        <v>270</v>
      </c>
      <c r="Z510">
        <v>254</v>
      </c>
      <c r="AA510">
        <v>16</v>
      </c>
      <c r="AB510">
        <v>20</v>
      </c>
      <c r="AC510">
        <v>3</v>
      </c>
      <c r="AD510">
        <v>234</v>
      </c>
      <c r="AE510">
        <v>13</v>
      </c>
      <c r="AF510" t="s">
        <v>599</v>
      </c>
      <c r="AG510" t="s">
        <v>41</v>
      </c>
      <c r="AH510" t="s">
        <v>41</v>
      </c>
      <c r="AJ510" t="s">
        <v>374</v>
      </c>
      <c r="AK510" t="s">
        <v>133</v>
      </c>
      <c r="AM510" t="s">
        <v>352</v>
      </c>
      <c r="AN510" t="s">
        <v>344</v>
      </c>
    </row>
    <row r="511" spans="1:40" x14ac:dyDescent="0.2">
      <c r="A511" t="s">
        <v>107</v>
      </c>
      <c r="B511" s="1" t="str">
        <f>VLOOKUP(Table1[[#This Row],[Organization]],Table3[],2)</f>
        <v>World Food Programme</v>
      </c>
      <c r="C511" t="s">
        <v>26</v>
      </c>
      <c r="D511" t="s">
        <v>141</v>
      </c>
      <c r="E511" s="1" t="str">
        <f>VLOOKUP(Table1[[#This Row],[Implementing_Partner]],Table2[],3)</f>
        <v>Kafaa</v>
      </c>
      <c r="F511" t="s">
        <v>100</v>
      </c>
      <c r="H511" t="s">
        <v>343</v>
      </c>
      <c r="I511" t="s">
        <v>147</v>
      </c>
      <c r="J511" t="s">
        <v>147</v>
      </c>
      <c r="K511" t="s">
        <v>148</v>
      </c>
      <c r="L511" t="s">
        <v>357</v>
      </c>
      <c r="P511" t="s">
        <v>359</v>
      </c>
      <c r="Q511" t="s">
        <v>29</v>
      </c>
      <c r="S511">
        <v>81</v>
      </c>
      <c r="U511">
        <v>405</v>
      </c>
      <c r="Y511">
        <v>405</v>
      </c>
      <c r="Z511">
        <v>194</v>
      </c>
      <c r="AA511">
        <v>211</v>
      </c>
      <c r="AB511">
        <v>94</v>
      </c>
      <c r="AC511">
        <v>91</v>
      </c>
      <c r="AD511">
        <v>101</v>
      </c>
      <c r="AE511">
        <v>120</v>
      </c>
      <c r="AF511" t="s">
        <v>599</v>
      </c>
      <c r="AG511" t="s">
        <v>41</v>
      </c>
      <c r="AH511" t="s">
        <v>41</v>
      </c>
      <c r="AI511" t="s">
        <v>160</v>
      </c>
      <c r="AK511" t="s">
        <v>152</v>
      </c>
      <c r="AM511" t="s">
        <v>352</v>
      </c>
      <c r="AN511" t="s">
        <v>344</v>
      </c>
    </row>
    <row r="512" spans="1:40" x14ac:dyDescent="0.2">
      <c r="A512" t="s">
        <v>138</v>
      </c>
      <c r="B512" s="1" t="str">
        <f>VLOOKUP(Table1[[#This Row],[Organization]],Table3[],2)</f>
        <v>Danish Refugee Council</v>
      </c>
      <c r="C512" t="s">
        <v>102</v>
      </c>
      <c r="D512" t="s">
        <v>138</v>
      </c>
      <c r="E512" s="1" t="str">
        <f>VLOOKUP(Table1[[#This Row],[Implementing_Partner]],Table2[],3)</f>
        <v>Danish Refugee Council</v>
      </c>
      <c r="F512" t="s">
        <v>102</v>
      </c>
      <c r="G512" t="s">
        <v>96</v>
      </c>
      <c r="H512" t="s">
        <v>344</v>
      </c>
      <c r="I512" t="s">
        <v>147</v>
      </c>
      <c r="J512" t="s">
        <v>147</v>
      </c>
      <c r="K512" t="s">
        <v>148</v>
      </c>
      <c r="M512" t="s">
        <v>149</v>
      </c>
      <c r="P512" t="s">
        <v>359</v>
      </c>
      <c r="Q512" t="s">
        <v>118</v>
      </c>
      <c r="W512">
        <v>110</v>
      </c>
      <c r="Y512">
        <v>110</v>
      </c>
      <c r="Z512">
        <v>107</v>
      </c>
      <c r="AA512">
        <v>3</v>
      </c>
      <c r="AD512">
        <v>107</v>
      </c>
      <c r="AE512">
        <v>3</v>
      </c>
      <c r="AF512" t="s">
        <v>599</v>
      </c>
      <c r="AG512" t="s">
        <v>41</v>
      </c>
      <c r="AH512" t="s">
        <v>41</v>
      </c>
      <c r="AI512" t="s">
        <v>207</v>
      </c>
      <c r="AJ512" t="s">
        <v>387</v>
      </c>
      <c r="AK512" t="s">
        <v>133</v>
      </c>
      <c r="AM512" t="s">
        <v>352</v>
      </c>
      <c r="AN512" t="s">
        <v>344</v>
      </c>
    </row>
    <row r="513" spans="1:40" x14ac:dyDescent="0.2">
      <c r="A513" t="s">
        <v>137</v>
      </c>
      <c r="B513" s="1" t="str">
        <f>VLOOKUP(Table1[[#This Row],[Organization]],Table3[],2)</f>
        <v>International Organization for Migration</v>
      </c>
      <c r="C513" t="s">
        <v>26</v>
      </c>
      <c r="D513" t="s">
        <v>137</v>
      </c>
      <c r="E513" s="1" t="str">
        <f>VLOOKUP(Table1[[#This Row],[Implementing_Partner]],Table2[],3)</f>
        <v>International Organization for Migration</v>
      </c>
      <c r="F513" t="s">
        <v>26</v>
      </c>
      <c r="G513" t="s">
        <v>145</v>
      </c>
      <c r="H513" t="s">
        <v>344</v>
      </c>
      <c r="I513" t="s">
        <v>147</v>
      </c>
      <c r="J513" t="s">
        <v>147</v>
      </c>
      <c r="K513" t="s">
        <v>148</v>
      </c>
      <c r="M513" t="s">
        <v>149</v>
      </c>
      <c r="P513" t="s">
        <v>359</v>
      </c>
      <c r="Q513" t="s">
        <v>118</v>
      </c>
      <c r="S513">
        <v>37</v>
      </c>
      <c r="W513">
        <v>185</v>
      </c>
      <c r="Y513">
        <v>185</v>
      </c>
      <c r="Z513">
        <v>168</v>
      </c>
      <c r="AA513">
        <v>17</v>
      </c>
      <c r="AB513">
        <v>1</v>
      </c>
      <c r="AC513">
        <v>2</v>
      </c>
      <c r="AD513">
        <v>167</v>
      </c>
      <c r="AE513">
        <v>15</v>
      </c>
      <c r="AF513" t="s">
        <v>599</v>
      </c>
      <c r="AG513" t="s">
        <v>41</v>
      </c>
      <c r="AH513" t="s">
        <v>41</v>
      </c>
      <c r="AJ513" t="s">
        <v>374</v>
      </c>
      <c r="AK513" t="s">
        <v>133</v>
      </c>
      <c r="AM513" t="s">
        <v>352</v>
      </c>
      <c r="AN513" t="s">
        <v>344</v>
      </c>
    </row>
    <row r="514" spans="1:40" x14ac:dyDescent="0.2">
      <c r="A514" t="s">
        <v>138</v>
      </c>
      <c r="B514" s="1" t="str">
        <f>VLOOKUP(Table1[[#This Row],[Organization]],Table3[],2)</f>
        <v>Danish Refugee Council</v>
      </c>
      <c r="C514" t="s">
        <v>102</v>
      </c>
      <c r="D514" t="s">
        <v>138</v>
      </c>
      <c r="E514" s="1" t="str">
        <f>VLOOKUP(Table1[[#This Row],[Implementing_Partner]],Table2[],3)</f>
        <v>Danish Refugee Council</v>
      </c>
      <c r="F514" t="s">
        <v>102</v>
      </c>
      <c r="G514" t="s">
        <v>96</v>
      </c>
      <c r="H514" t="s">
        <v>344</v>
      </c>
      <c r="I514" t="s">
        <v>147</v>
      </c>
      <c r="J514" t="s">
        <v>147</v>
      </c>
      <c r="K514" t="s">
        <v>148</v>
      </c>
      <c r="M514" t="s">
        <v>149</v>
      </c>
      <c r="P514" t="s">
        <v>361</v>
      </c>
      <c r="Q514" t="s">
        <v>29</v>
      </c>
      <c r="W514">
        <v>150</v>
      </c>
      <c r="Y514">
        <v>150</v>
      </c>
      <c r="Z514">
        <v>136</v>
      </c>
      <c r="AA514">
        <v>14</v>
      </c>
      <c r="AD514">
        <v>136</v>
      </c>
      <c r="AE514">
        <v>14</v>
      </c>
      <c r="AF514" t="s">
        <v>599</v>
      </c>
      <c r="AG514" t="s">
        <v>41</v>
      </c>
      <c r="AH514" t="s">
        <v>41</v>
      </c>
      <c r="AI514" t="s">
        <v>207</v>
      </c>
      <c r="AJ514" t="s">
        <v>387</v>
      </c>
      <c r="AK514" t="s">
        <v>133</v>
      </c>
      <c r="AM514" t="s">
        <v>352</v>
      </c>
      <c r="AN514" t="s">
        <v>344</v>
      </c>
    </row>
    <row r="515" spans="1:40" x14ac:dyDescent="0.2">
      <c r="A515" t="s">
        <v>107</v>
      </c>
      <c r="B515" s="1" t="str">
        <f>VLOOKUP(Table1[[#This Row],[Organization]],Table3[],2)</f>
        <v>World Food Programme</v>
      </c>
      <c r="C515" t="s">
        <v>26</v>
      </c>
      <c r="D515" t="s">
        <v>141</v>
      </c>
      <c r="E515" s="1" t="str">
        <f>VLOOKUP(Table1[[#This Row],[Implementing_Partner]],Table2[],3)</f>
        <v>Kafaa</v>
      </c>
      <c r="F515" t="s">
        <v>100</v>
      </c>
      <c r="H515" t="s">
        <v>344</v>
      </c>
      <c r="I515" t="s">
        <v>147</v>
      </c>
      <c r="J515" t="s">
        <v>147</v>
      </c>
      <c r="K515" t="s">
        <v>148</v>
      </c>
      <c r="M515" t="s">
        <v>357</v>
      </c>
      <c r="P515" t="s">
        <v>359</v>
      </c>
      <c r="Q515" t="s">
        <v>29</v>
      </c>
      <c r="S515">
        <v>2211</v>
      </c>
      <c r="T515">
        <v>11055</v>
      </c>
      <c r="Y515">
        <v>11055</v>
      </c>
      <c r="Z515">
        <v>5306</v>
      </c>
      <c r="AA515">
        <v>5749</v>
      </c>
      <c r="AB515">
        <v>2554</v>
      </c>
      <c r="AC515">
        <v>2476</v>
      </c>
      <c r="AD515">
        <v>2753</v>
      </c>
      <c r="AE515">
        <v>3272</v>
      </c>
      <c r="AF515" t="s">
        <v>599</v>
      </c>
      <c r="AG515" t="s">
        <v>41</v>
      </c>
      <c r="AH515" t="s">
        <v>41</v>
      </c>
      <c r="AK515" t="s">
        <v>152</v>
      </c>
      <c r="AM515" t="s">
        <v>352</v>
      </c>
      <c r="AN515" t="s">
        <v>344</v>
      </c>
    </row>
    <row r="516" spans="1:40" x14ac:dyDescent="0.2">
      <c r="A516" t="s">
        <v>138</v>
      </c>
      <c r="B516" s="1" t="str">
        <f>VLOOKUP(Table1[[#This Row],[Organization]],Table3[],2)</f>
        <v>Danish Refugee Council</v>
      </c>
      <c r="C516" t="s">
        <v>102</v>
      </c>
      <c r="D516" t="s">
        <v>138</v>
      </c>
      <c r="E516" s="1" t="str">
        <f>VLOOKUP(Table1[[#This Row],[Implementing_Partner]],Table2[],3)</f>
        <v>Danish Refugee Council</v>
      </c>
      <c r="F516" t="s">
        <v>102</v>
      </c>
      <c r="G516" t="s">
        <v>96</v>
      </c>
      <c r="H516" t="s">
        <v>344</v>
      </c>
      <c r="I516" t="s">
        <v>147</v>
      </c>
      <c r="J516" t="s">
        <v>147</v>
      </c>
      <c r="K516" t="s">
        <v>148</v>
      </c>
      <c r="M516" t="s">
        <v>149</v>
      </c>
      <c r="P516" t="s">
        <v>361</v>
      </c>
      <c r="Q516" t="s">
        <v>29</v>
      </c>
      <c r="W516">
        <v>150</v>
      </c>
      <c r="Y516">
        <v>150</v>
      </c>
      <c r="Z516">
        <v>136</v>
      </c>
      <c r="AA516">
        <v>14</v>
      </c>
      <c r="AD516">
        <v>136</v>
      </c>
      <c r="AE516">
        <v>14</v>
      </c>
      <c r="AF516" t="s">
        <v>599</v>
      </c>
      <c r="AG516" t="s">
        <v>41</v>
      </c>
      <c r="AH516" t="s">
        <v>41</v>
      </c>
      <c r="AI516" t="s">
        <v>207</v>
      </c>
      <c r="AJ516" t="s">
        <v>387</v>
      </c>
      <c r="AK516" t="s">
        <v>133</v>
      </c>
      <c r="AM516" t="s">
        <v>352</v>
      </c>
      <c r="AN516" t="s">
        <v>344</v>
      </c>
    </row>
    <row r="517" spans="1:40" x14ac:dyDescent="0.2">
      <c r="A517" t="s">
        <v>138</v>
      </c>
      <c r="B517" s="1" t="str">
        <f>VLOOKUP(Table1[[#This Row],[Organization]],Table3[],2)</f>
        <v>Danish Refugee Council</v>
      </c>
      <c r="C517" t="s">
        <v>102</v>
      </c>
      <c r="D517" t="s">
        <v>138</v>
      </c>
      <c r="E517" s="1" t="str">
        <f>VLOOKUP(Table1[[#This Row],[Implementing_Partner]],Table2[],3)</f>
        <v>Danish Refugee Council</v>
      </c>
      <c r="F517" t="s">
        <v>102</v>
      </c>
      <c r="G517" t="s">
        <v>96</v>
      </c>
      <c r="H517" t="s">
        <v>344</v>
      </c>
      <c r="I517" t="s">
        <v>147</v>
      </c>
      <c r="J517" t="s">
        <v>147</v>
      </c>
      <c r="K517" t="s">
        <v>148</v>
      </c>
      <c r="M517" t="s">
        <v>149</v>
      </c>
      <c r="P517" t="s">
        <v>361</v>
      </c>
      <c r="Q517" t="s">
        <v>29</v>
      </c>
      <c r="W517">
        <v>103</v>
      </c>
      <c r="Y517">
        <v>103</v>
      </c>
      <c r="Z517">
        <v>101</v>
      </c>
      <c r="AA517">
        <v>2</v>
      </c>
      <c r="AD517">
        <v>101</v>
      </c>
      <c r="AE517">
        <v>2</v>
      </c>
      <c r="AF517" t="s">
        <v>599</v>
      </c>
      <c r="AG517" t="s">
        <v>41</v>
      </c>
      <c r="AH517" t="s">
        <v>41</v>
      </c>
      <c r="AI517" t="s">
        <v>207</v>
      </c>
      <c r="AJ517" t="s">
        <v>376</v>
      </c>
      <c r="AK517" t="s">
        <v>133</v>
      </c>
      <c r="AM517" t="s">
        <v>352</v>
      </c>
      <c r="AN517" t="s">
        <v>344</v>
      </c>
    </row>
    <row r="518" spans="1:40" x14ac:dyDescent="0.2">
      <c r="A518" t="s">
        <v>138</v>
      </c>
      <c r="B518" s="1" t="str">
        <f>VLOOKUP(Table1[[#This Row],[Organization]],Table3[],2)</f>
        <v>Danish Refugee Council</v>
      </c>
      <c r="C518" t="s">
        <v>102</v>
      </c>
      <c r="D518" t="s">
        <v>138</v>
      </c>
      <c r="E518" s="1" t="str">
        <f>VLOOKUP(Table1[[#This Row],[Implementing_Partner]],Table2[],3)</f>
        <v>Danish Refugee Council</v>
      </c>
      <c r="F518" t="s">
        <v>102</v>
      </c>
      <c r="G518" t="s">
        <v>96</v>
      </c>
      <c r="H518" t="s">
        <v>344</v>
      </c>
      <c r="I518" t="s">
        <v>147</v>
      </c>
      <c r="J518" t="s">
        <v>147</v>
      </c>
      <c r="K518" t="s">
        <v>148</v>
      </c>
      <c r="M518" t="s">
        <v>149</v>
      </c>
      <c r="P518" t="s">
        <v>359</v>
      </c>
      <c r="Q518" t="s">
        <v>118</v>
      </c>
      <c r="W518">
        <v>100</v>
      </c>
      <c r="Y518">
        <v>100</v>
      </c>
      <c r="Z518">
        <v>51</v>
      </c>
      <c r="AA518">
        <v>49</v>
      </c>
      <c r="AD518">
        <v>51</v>
      </c>
      <c r="AE518">
        <v>49</v>
      </c>
      <c r="AF518" t="s">
        <v>599</v>
      </c>
      <c r="AG518" t="s">
        <v>41</v>
      </c>
      <c r="AH518" t="s">
        <v>41</v>
      </c>
      <c r="AI518" t="s">
        <v>207</v>
      </c>
      <c r="AJ518" t="s">
        <v>392</v>
      </c>
      <c r="AK518" t="s">
        <v>133</v>
      </c>
      <c r="AM518" t="s">
        <v>352</v>
      </c>
      <c r="AN518" t="s">
        <v>344</v>
      </c>
    </row>
    <row r="519" spans="1:40" x14ac:dyDescent="0.2">
      <c r="A519" t="s">
        <v>94</v>
      </c>
      <c r="B519" s="1" t="str">
        <f>VLOOKUP(Table1[[#This Row],[Organization]],Table3[],2)</f>
        <v>United Nations Children's Fund</v>
      </c>
      <c r="C519" t="s">
        <v>26</v>
      </c>
      <c r="D519" t="s">
        <v>103</v>
      </c>
      <c r="E519" s="1" t="str">
        <f>VLOOKUP(Table1[[#This Row],[Implementing_Partner]],Table2[],3)</f>
        <v>Cooperazione E Sviluppo</v>
      </c>
      <c r="F519" t="s">
        <v>102</v>
      </c>
      <c r="H519" t="s">
        <v>343</v>
      </c>
      <c r="I519" t="s">
        <v>113</v>
      </c>
      <c r="J519" t="s">
        <v>113</v>
      </c>
      <c r="K519" t="s">
        <v>115</v>
      </c>
      <c r="L519" t="s">
        <v>347</v>
      </c>
      <c r="Q519" t="s">
        <v>29</v>
      </c>
      <c r="S519">
        <v>0</v>
      </c>
      <c r="Y519">
        <v>1</v>
      </c>
      <c r="Z519">
        <v>1</v>
      </c>
      <c r="AA519">
        <v>0</v>
      </c>
      <c r="AB519">
        <v>1</v>
      </c>
      <c r="AC519">
        <v>0</v>
      </c>
      <c r="AD519">
        <v>0</v>
      </c>
      <c r="AE519">
        <v>0</v>
      </c>
      <c r="AF519" t="s">
        <v>599</v>
      </c>
      <c r="AG519" t="s">
        <v>41</v>
      </c>
      <c r="AH519" t="s">
        <v>52</v>
      </c>
      <c r="AM519" t="s">
        <v>352</v>
      </c>
      <c r="AN519" t="s">
        <v>343</v>
      </c>
    </row>
    <row r="520" spans="1:40" x14ac:dyDescent="0.2">
      <c r="A520" t="s">
        <v>94</v>
      </c>
      <c r="B520" s="1" t="str">
        <f>VLOOKUP(Table1[[#This Row],[Organization]],Table3[],2)</f>
        <v>United Nations Children's Fund</v>
      </c>
      <c r="C520" t="s">
        <v>26</v>
      </c>
      <c r="D520" t="s">
        <v>103</v>
      </c>
      <c r="E520" s="1" t="str">
        <f>VLOOKUP(Table1[[#This Row],[Implementing_Partner]],Table2[],3)</f>
        <v>Cooperazione E Sviluppo</v>
      </c>
      <c r="F520" t="s">
        <v>102</v>
      </c>
      <c r="H520" t="s">
        <v>343</v>
      </c>
      <c r="I520" t="s">
        <v>113</v>
      </c>
      <c r="J520" t="s">
        <v>113</v>
      </c>
      <c r="K520" t="s">
        <v>115</v>
      </c>
      <c r="L520" t="s">
        <v>347</v>
      </c>
      <c r="Q520" t="s">
        <v>29</v>
      </c>
      <c r="S520">
        <v>0</v>
      </c>
      <c r="U520">
        <v>1</v>
      </c>
      <c r="Z520">
        <v>1</v>
      </c>
      <c r="AA520">
        <v>0</v>
      </c>
      <c r="AB520">
        <v>1</v>
      </c>
      <c r="AC520">
        <v>0</v>
      </c>
      <c r="AD520">
        <v>0</v>
      </c>
      <c r="AE520">
        <v>0</v>
      </c>
      <c r="AF520" t="s">
        <v>599</v>
      </c>
      <c r="AG520" t="s">
        <v>41</v>
      </c>
      <c r="AH520" t="s">
        <v>52</v>
      </c>
      <c r="AM520" t="s">
        <v>352</v>
      </c>
      <c r="AN520" t="s">
        <v>343</v>
      </c>
    </row>
    <row r="521" spans="1:40" x14ac:dyDescent="0.2">
      <c r="A521" t="s">
        <v>94</v>
      </c>
      <c r="B521" s="1" t="str">
        <f>VLOOKUP(Table1[[#This Row],[Organization]],Table3[],2)</f>
        <v>United Nations Children's Fund</v>
      </c>
      <c r="C521" t="s">
        <v>26</v>
      </c>
      <c r="D521" t="s">
        <v>103</v>
      </c>
      <c r="E521" s="1" t="str">
        <f>VLOOKUP(Table1[[#This Row],[Implementing_Partner]],Table2[],3)</f>
        <v>Cooperazione E Sviluppo</v>
      </c>
      <c r="F521" t="s">
        <v>102</v>
      </c>
      <c r="H521" t="s">
        <v>343</v>
      </c>
      <c r="I521" t="s">
        <v>113</v>
      </c>
      <c r="J521" t="s">
        <v>113</v>
      </c>
      <c r="K521" t="s">
        <v>115</v>
      </c>
      <c r="L521" t="s">
        <v>347</v>
      </c>
      <c r="Q521" t="s">
        <v>29</v>
      </c>
      <c r="S521">
        <v>0</v>
      </c>
      <c r="Y521">
        <v>2</v>
      </c>
      <c r="Z521">
        <v>1</v>
      </c>
      <c r="AA521">
        <v>1</v>
      </c>
      <c r="AB521">
        <v>1</v>
      </c>
      <c r="AC521">
        <v>1</v>
      </c>
      <c r="AD521">
        <v>0</v>
      </c>
      <c r="AE521">
        <v>0</v>
      </c>
      <c r="AF521" t="s">
        <v>599</v>
      </c>
      <c r="AG521" t="s">
        <v>41</v>
      </c>
      <c r="AH521" t="s">
        <v>52</v>
      </c>
      <c r="AM521" t="s">
        <v>352</v>
      </c>
      <c r="AN521" t="s">
        <v>343</v>
      </c>
    </row>
    <row r="522" spans="1:40" x14ac:dyDescent="0.2">
      <c r="A522" t="s">
        <v>107</v>
      </c>
      <c r="B522" s="1" t="str">
        <f>VLOOKUP(Table1[[#This Row],[Organization]],Table3[],2)</f>
        <v>World Food Programme</v>
      </c>
      <c r="C522" t="s">
        <v>26</v>
      </c>
      <c r="D522" t="s">
        <v>141</v>
      </c>
      <c r="E522" s="1" t="str">
        <f>VLOOKUP(Table1[[#This Row],[Implementing_Partner]],Table2[],3)</f>
        <v>Kafaa</v>
      </c>
      <c r="F522" t="s">
        <v>100</v>
      </c>
      <c r="H522" t="s">
        <v>343</v>
      </c>
      <c r="I522" t="s">
        <v>147</v>
      </c>
      <c r="J522" t="s">
        <v>147</v>
      </c>
      <c r="K522" t="s">
        <v>148</v>
      </c>
      <c r="L522" t="s">
        <v>149</v>
      </c>
      <c r="P522" t="s">
        <v>359</v>
      </c>
      <c r="Q522" t="s">
        <v>360</v>
      </c>
      <c r="S522">
        <v>328</v>
      </c>
      <c r="X522">
        <v>747</v>
      </c>
      <c r="Y522">
        <v>747</v>
      </c>
      <c r="Z522">
        <v>359</v>
      </c>
      <c r="AA522">
        <v>388</v>
      </c>
      <c r="AB522">
        <v>173</v>
      </c>
      <c r="AC522">
        <v>167</v>
      </c>
      <c r="AD522">
        <v>186</v>
      </c>
      <c r="AE522">
        <v>221</v>
      </c>
      <c r="AF522" t="s">
        <v>599</v>
      </c>
      <c r="AG522" t="s">
        <v>41</v>
      </c>
      <c r="AH522" t="s">
        <v>367</v>
      </c>
      <c r="AJ522" t="s">
        <v>368</v>
      </c>
      <c r="AK522" t="s">
        <v>133</v>
      </c>
      <c r="AM522" t="s">
        <v>352</v>
      </c>
      <c r="AN522" t="s">
        <v>343</v>
      </c>
    </row>
    <row r="523" spans="1:40" x14ac:dyDescent="0.2">
      <c r="A523" t="s">
        <v>137</v>
      </c>
      <c r="B523" s="1" t="str">
        <f>VLOOKUP(Table1[[#This Row],[Organization]],Table3[],2)</f>
        <v>International Organization for Migration</v>
      </c>
      <c r="C523" t="s">
        <v>26</v>
      </c>
      <c r="D523" t="s">
        <v>137</v>
      </c>
      <c r="E523" s="1" t="str">
        <f>VLOOKUP(Table1[[#This Row],[Implementing_Partner]],Table2[],3)</f>
        <v>International Organization for Migration</v>
      </c>
      <c r="F523" t="s">
        <v>26</v>
      </c>
      <c r="G523" t="s">
        <v>185</v>
      </c>
      <c r="H523" t="s">
        <v>344</v>
      </c>
      <c r="I523" t="s">
        <v>147</v>
      </c>
      <c r="J523" t="s">
        <v>147</v>
      </c>
      <c r="K523" t="s">
        <v>148</v>
      </c>
      <c r="M523" t="s">
        <v>149</v>
      </c>
      <c r="P523" t="s">
        <v>359</v>
      </c>
      <c r="Q523" t="s">
        <v>29</v>
      </c>
      <c r="S523">
        <v>63</v>
      </c>
      <c r="W523">
        <v>364</v>
      </c>
      <c r="Y523">
        <v>364</v>
      </c>
      <c r="Z523">
        <v>311</v>
      </c>
      <c r="AA523">
        <v>53</v>
      </c>
      <c r="AB523">
        <v>23</v>
      </c>
      <c r="AC523">
        <v>20</v>
      </c>
      <c r="AD523">
        <v>288</v>
      </c>
      <c r="AE523">
        <v>33</v>
      </c>
      <c r="AF523" t="s">
        <v>599</v>
      </c>
      <c r="AG523" t="s">
        <v>41</v>
      </c>
      <c r="AH523" t="s">
        <v>41</v>
      </c>
      <c r="AJ523" t="s">
        <v>369</v>
      </c>
      <c r="AK523" t="s">
        <v>133</v>
      </c>
      <c r="AM523" t="s">
        <v>352</v>
      </c>
      <c r="AN523" t="s">
        <v>343</v>
      </c>
    </row>
    <row r="524" spans="1:40" x14ac:dyDescent="0.2">
      <c r="A524" t="s">
        <v>137</v>
      </c>
      <c r="B524" s="1" t="str">
        <f>VLOOKUP(Table1[[#This Row],[Organization]],Table3[],2)</f>
        <v>International Organization for Migration</v>
      </c>
      <c r="C524" t="s">
        <v>26</v>
      </c>
      <c r="D524" t="s">
        <v>137</v>
      </c>
      <c r="E524" s="1" t="str">
        <f>VLOOKUP(Table1[[#This Row],[Implementing_Partner]],Table2[],3)</f>
        <v>International Organization for Migration</v>
      </c>
      <c r="F524" t="s">
        <v>26</v>
      </c>
      <c r="G524" t="s">
        <v>145</v>
      </c>
      <c r="H524" t="s">
        <v>344</v>
      </c>
      <c r="I524" t="s">
        <v>147</v>
      </c>
      <c r="J524" t="s">
        <v>147</v>
      </c>
      <c r="K524" t="s">
        <v>148</v>
      </c>
      <c r="M524" t="s">
        <v>149</v>
      </c>
      <c r="P524" t="s">
        <v>359</v>
      </c>
      <c r="Q524" t="s">
        <v>118</v>
      </c>
      <c r="S524">
        <v>187</v>
      </c>
      <c r="W524">
        <v>748</v>
      </c>
      <c r="Y524">
        <v>748</v>
      </c>
      <c r="AB524">
        <v>483</v>
      </c>
      <c r="AC524">
        <v>78</v>
      </c>
      <c r="AD524">
        <v>128</v>
      </c>
      <c r="AE524">
        <v>59</v>
      </c>
      <c r="AF524" t="s">
        <v>599</v>
      </c>
      <c r="AG524" t="s">
        <v>41</v>
      </c>
      <c r="AH524" t="s">
        <v>52</v>
      </c>
      <c r="AJ524" t="s">
        <v>52</v>
      </c>
      <c r="AK524" t="s">
        <v>133</v>
      </c>
      <c r="AM524" t="s">
        <v>352</v>
      </c>
      <c r="AN524" t="s">
        <v>343</v>
      </c>
    </row>
    <row r="525" spans="1:40" x14ac:dyDescent="0.2">
      <c r="A525" t="s">
        <v>107</v>
      </c>
      <c r="B525" s="1" t="str">
        <f>VLOOKUP(Table1[[#This Row],[Organization]],Table3[],2)</f>
        <v>World Food Programme</v>
      </c>
      <c r="C525" t="s">
        <v>26</v>
      </c>
      <c r="D525" t="s">
        <v>141</v>
      </c>
      <c r="E525" s="1" t="str">
        <f>VLOOKUP(Table1[[#This Row],[Implementing_Partner]],Table2[],3)</f>
        <v>Kafaa</v>
      </c>
      <c r="F525" t="s">
        <v>100</v>
      </c>
      <c r="H525" t="s">
        <v>344</v>
      </c>
      <c r="I525" t="s">
        <v>147</v>
      </c>
      <c r="J525" t="s">
        <v>147</v>
      </c>
      <c r="K525" t="s">
        <v>148</v>
      </c>
      <c r="M525" t="s">
        <v>357</v>
      </c>
      <c r="P525" t="s">
        <v>361</v>
      </c>
      <c r="Q525" t="s">
        <v>29</v>
      </c>
      <c r="S525">
        <v>90</v>
      </c>
      <c r="T525">
        <v>450</v>
      </c>
      <c r="Y525">
        <v>450</v>
      </c>
      <c r="Z525">
        <v>217</v>
      </c>
      <c r="AA525">
        <v>233</v>
      </c>
      <c r="AB525">
        <v>105</v>
      </c>
      <c r="AC525">
        <v>100</v>
      </c>
      <c r="AD525">
        <v>112</v>
      </c>
      <c r="AE525">
        <v>133</v>
      </c>
      <c r="AF525" t="s">
        <v>599</v>
      </c>
      <c r="AG525" t="s">
        <v>41</v>
      </c>
      <c r="AH525" t="s">
        <v>41</v>
      </c>
      <c r="AK525" t="s">
        <v>152</v>
      </c>
      <c r="AM525" t="s">
        <v>352</v>
      </c>
      <c r="AN525" t="s">
        <v>343</v>
      </c>
    </row>
    <row r="526" spans="1:40" x14ac:dyDescent="0.2">
      <c r="A526" t="s">
        <v>137</v>
      </c>
      <c r="B526" s="1" t="str">
        <f>VLOOKUP(Table1[[#This Row],[Organization]],Table3[],2)</f>
        <v>International Organization for Migration</v>
      </c>
      <c r="C526" t="s">
        <v>26</v>
      </c>
      <c r="D526" t="s">
        <v>137</v>
      </c>
      <c r="E526" s="1" t="str">
        <f>VLOOKUP(Table1[[#This Row],[Implementing_Partner]],Table2[],3)</f>
        <v>International Organization for Migration</v>
      </c>
      <c r="F526" t="s">
        <v>26</v>
      </c>
      <c r="G526" t="s">
        <v>185</v>
      </c>
      <c r="H526" t="s">
        <v>344</v>
      </c>
      <c r="I526" t="s">
        <v>147</v>
      </c>
      <c r="J526" t="s">
        <v>147</v>
      </c>
      <c r="K526" t="s">
        <v>148</v>
      </c>
      <c r="M526" t="s">
        <v>149</v>
      </c>
      <c r="P526" t="s">
        <v>359</v>
      </c>
      <c r="Q526" t="s">
        <v>29</v>
      </c>
      <c r="S526">
        <v>31</v>
      </c>
      <c r="W526">
        <v>171</v>
      </c>
      <c r="Y526">
        <v>171</v>
      </c>
      <c r="Z526">
        <v>170</v>
      </c>
      <c r="AA526">
        <v>1</v>
      </c>
      <c r="AB526">
        <v>6</v>
      </c>
      <c r="AD526">
        <v>164</v>
      </c>
      <c r="AE526">
        <v>1</v>
      </c>
      <c r="AF526" t="s">
        <v>599</v>
      </c>
      <c r="AG526" t="s">
        <v>41</v>
      </c>
      <c r="AH526" t="s">
        <v>58</v>
      </c>
      <c r="AJ526" t="s">
        <v>58</v>
      </c>
      <c r="AK526" t="s">
        <v>133</v>
      </c>
      <c r="AM526" t="s">
        <v>352</v>
      </c>
      <c r="AN526" t="s">
        <v>343</v>
      </c>
    </row>
    <row r="527" spans="1:40" x14ac:dyDescent="0.2">
      <c r="A527" t="s">
        <v>137</v>
      </c>
      <c r="B527" s="1" t="str">
        <f>VLOOKUP(Table1[[#This Row],[Organization]],Table3[],2)</f>
        <v>International Organization for Migration</v>
      </c>
      <c r="C527" t="s">
        <v>26</v>
      </c>
      <c r="D527" t="s">
        <v>137</v>
      </c>
      <c r="E527" s="1" t="str">
        <f>VLOOKUP(Table1[[#This Row],[Implementing_Partner]],Table2[],3)</f>
        <v>International Organization for Migration</v>
      </c>
      <c r="F527" t="s">
        <v>26</v>
      </c>
      <c r="G527" t="s">
        <v>145</v>
      </c>
      <c r="H527" t="s">
        <v>344</v>
      </c>
      <c r="I527" t="s">
        <v>147</v>
      </c>
      <c r="J527" t="s">
        <v>147</v>
      </c>
      <c r="K527" t="s">
        <v>148</v>
      </c>
      <c r="M527" t="s">
        <v>149</v>
      </c>
      <c r="P527" t="s">
        <v>359</v>
      </c>
      <c r="Q527" t="s">
        <v>118</v>
      </c>
      <c r="S527">
        <v>14</v>
      </c>
      <c r="W527">
        <v>68</v>
      </c>
      <c r="Y527">
        <v>68</v>
      </c>
      <c r="Z527">
        <v>60</v>
      </c>
      <c r="AA527">
        <v>8</v>
      </c>
      <c r="AB527">
        <v>5</v>
      </c>
      <c r="AC527">
        <v>1</v>
      </c>
      <c r="AD527">
        <v>55</v>
      </c>
      <c r="AE527">
        <v>7</v>
      </c>
      <c r="AF527" t="s">
        <v>599</v>
      </c>
      <c r="AG527" t="s">
        <v>41</v>
      </c>
      <c r="AH527" t="s">
        <v>53</v>
      </c>
      <c r="AJ527" t="s">
        <v>377</v>
      </c>
      <c r="AK527" t="s">
        <v>133</v>
      </c>
      <c r="AM527" t="s">
        <v>352</v>
      </c>
      <c r="AN527" t="s">
        <v>343</v>
      </c>
    </row>
    <row r="528" spans="1:40" x14ac:dyDescent="0.2">
      <c r="A528" t="s">
        <v>107</v>
      </c>
      <c r="B528" s="1" t="str">
        <f>VLOOKUP(Table1[[#This Row],[Organization]],Table3[],2)</f>
        <v>World Food Programme</v>
      </c>
      <c r="C528" t="s">
        <v>26</v>
      </c>
      <c r="D528" t="s">
        <v>141</v>
      </c>
      <c r="E528" s="1" t="str">
        <f>VLOOKUP(Table1[[#This Row],[Implementing_Partner]],Table2[],3)</f>
        <v>Kafaa</v>
      </c>
      <c r="F528" t="s">
        <v>100</v>
      </c>
      <c r="H528" t="s">
        <v>344</v>
      </c>
      <c r="I528" t="s">
        <v>147</v>
      </c>
      <c r="J528" t="s">
        <v>147</v>
      </c>
      <c r="K528" t="s">
        <v>148</v>
      </c>
      <c r="M528" t="s">
        <v>357</v>
      </c>
      <c r="P528" t="s">
        <v>361</v>
      </c>
      <c r="Q528" t="s">
        <v>29</v>
      </c>
      <c r="S528">
        <v>252</v>
      </c>
      <c r="T528">
        <v>1260</v>
      </c>
      <c r="Y528">
        <v>1260</v>
      </c>
      <c r="Z528">
        <v>607</v>
      </c>
      <c r="AA528">
        <v>653</v>
      </c>
      <c r="AB528">
        <v>293</v>
      </c>
      <c r="AC528">
        <v>281</v>
      </c>
      <c r="AD528">
        <v>314</v>
      </c>
      <c r="AE528">
        <v>372</v>
      </c>
      <c r="AF528" t="s">
        <v>599</v>
      </c>
      <c r="AG528" t="s">
        <v>41</v>
      </c>
      <c r="AH528" t="s">
        <v>41</v>
      </c>
      <c r="AK528" t="s">
        <v>152</v>
      </c>
      <c r="AM528" t="s">
        <v>352</v>
      </c>
      <c r="AN528" t="s">
        <v>343</v>
      </c>
    </row>
    <row r="529" spans="1:40" x14ac:dyDescent="0.2">
      <c r="A529" t="s">
        <v>107</v>
      </c>
      <c r="B529" s="1" t="str">
        <f>VLOOKUP(Table1[[#This Row],[Organization]],Table3[],2)</f>
        <v>World Food Programme</v>
      </c>
      <c r="C529" t="s">
        <v>26</v>
      </c>
      <c r="D529" t="s">
        <v>141</v>
      </c>
      <c r="E529" s="1" t="str">
        <f>VLOOKUP(Table1[[#This Row],[Implementing_Partner]],Table2[],3)</f>
        <v>Kafaa</v>
      </c>
      <c r="F529" t="s">
        <v>100</v>
      </c>
      <c r="H529" t="s">
        <v>344</v>
      </c>
      <c r="I529" t="s">
        <v>147</v>
      </c>
      <c r="J529" t="s">
        <v>147</v>
      </c>
      <c r="K529" t="s">
        <v>148</v>
      </c>
      <c r="M529" t="s">
        <v>357</v>
      </c>
      <c r="P529" t="s">
        <v>361</v>
      </c>
      <c r="Q529" t="s">
        <v>29</v>
      </c>
      <c r="S529">
        <v>168</v>
      </c>
      <c r="T529">
        <v>840</v>
      </c>
      <c r="Y529">
        <v>840</v>
      </c>
      <c r="Z529">
        <v>404</v>
      </c>
      <c r="AA529">
        <v>436</v>
      </c>
      <c r="AB529">
        <v>195</v>
      </c>
      <c r="AC529">
        <v>188</v>
      </c>
      <c r="AD529">
        <v>209</v>
      </c>
      <c r="AE529">
        <v>248</v>
      </c>
      <c r="AF529" t="s">
        <v>599</v>
      </c>
      <c r="AG529" t="s">
        <v>41</v>
      </c>
      <c r="AH529" t="s">
        <v>41</v>
      </c>
      <c r="AK529" t="s">
        <v>152</v>
      </c>
      <c r="AM529" t="s">
        <v>352</v>
      </c>
      <c r="AN529" t="s">
        <v>343</v>
      </c>
    </row>
    <row r="530" spans="1:40" x14ac:dyDescent="0.2">
      <c r="A530" t="s">
        <v>137</v>
      </c>
      <c r="B530" s="1" t="str">
        <f>VLOOKUP(Table1[[#This Row],[Organization]],Table3[],2)</f>
        <v>International Organization for Migration</v>
      </c>
      <c r="C530" t="s">
        <v>26</v>
      </c>
      <c r="D530" t="s">
        <v>137</v>
      </c>
      <c r="E530" s="1" t="str">
        <f>VLOOKUP(Table1[[#This Row],[Implementing_Partner]],Table2[],3)</f>
        <v>International Organization for Migration</v>
      </c>
      <c r="F530" t="s">
        <v>26</v>
      </c>
      <c r="G530" t="s">
        <v>185</v>
      </c>
      <c r="H530" t="s">
        <v>344</v>
      </c>
      <c r="I530" t="s">
        <v>147</v>
      </c>
      <c r="J530" t="s">
        <v>147</v>
      </c>
      <c r="K530" t="s">
        <v>148</v>
      </c>
      <c r="M530" t="s">
        <v>149</v>
      </c>
      <c r="P530" t="s">
        <v>359</v>
      </c>
      <c r="Q530" t="s">
        <v>29</v>
      </c>
      <c r="S530">
        <v>13</v>
      </c>
      <c r="W530">
        <v>63</v>
      </c>
      <c r="Y530">
        <v>63</v>
      </c>
      <c r="Z530">
        <v>35</v>
      </c>
      <c r="AA530">
        <v>28</v>
      </c>
      <c r="AB530">
        <v>8</v>
      </c>
      <c r="AC530">
        <v>11</v>
      </c>
      <c r="AD530">
        <v>27</v>
      </c>
      <c r="AE530">
        <v>17</v>
      </c>
      <c r="AF530" t="s">
        <v>599</v>
      </c>
      <c r="AG530" t="s">
        <v>41</v>
      </c>
      <c r="AH530" t="s">
        <v>53</v>
      </c>
      <c r="AJ530" t="s">
        <v>53</v>
      </c>
      <c r="AK530" t="s">
        <v>133</v>
      </c>
      <c r="AM530" t="s">
        <v>352</v>
      </c>
      <c r="AN530" t="s">
        <v>343</v>
      </c>
    </row>
    <row r="531" spans="1:40" x14ac:dyDescent="0.2">
      <c r="A531" t="s">
        <v>137</v>
      </c>
      <c r="B531" s="1" t="str">
        <f>VLOOKUP(Table1[[#This Row],[Organization]],Table3[],2)</f>
        <v>International Organization for Migration</v>
      </c>
      <c r="C531" t="s">
        <v>26</v>
      </c>
      <c r="D531" t="s">
        <v>137</v>
      </c>
      <c r="E531" s="1" t="str">
        <f>VLOOKUP(Table1[[#This Row],[Implementing_Partner]],Table2[],3)</f>
        <v>International Organization for Migration</v>
      </c>
      <c r="F531" t="s">
        <v>26</v>
      </c>
      <c r="G531" t="s">
        <v>145</v>
      </c>
      <c r="H531" t="s">
        <v>344</v>
      </c>
      <c r="I531" t="s">
        <v>147</v>
      </c>
      <c r="J531" t="s">
        <v>147</v>
      </c>
      <c r="K531" t="s">
        <v>148</v>
      </c>
      <c r="M531" t="s">
        <v>149</v>
      </c>
      <c r="P531" t="s">
        <v>359</v>
      </c>
      <c r="Q531" t="s">
        <v>118</v>
      </c>
      <c r="S531">
        <v>20</v>
      </c>
      <c r="W531">
        <v>100</v>
      </c>
      <c r="Y531">
        <v>100</v>
      </c>
      <c r="Z531">
        <v>87</v>
      </c>
      <c r="AA531">
        <v>13</v>
      </c>
      <c r="AB531">
        <v>7</v>
      </c>
      <c r="AC531">
        <v>2</v>
      </c>
      <c r="AD531">
        <v>80</v>
      </c>
      <c r="AE531">
        <v>11</v>
      </c>
      <c r="AF531" t="s">
        <v>599</v>
      </c>
      <c r="AG531" t="s">
        <v>41</v>
      </c>
      <c r="AH531" t="s">
        <v>41</v>
      </c>
      <c r="AJ531" t="s">
        <v>382</v>
      </c>
      <c r="AK531" t="s">
        <v>133</v>
      </c>
      <c r="AM531" t="s">
        <v>352</v>
      </c>
      <c r="AN531" t="s">
        <v>343</v>
      </c>
    </row>
    <row r="532" spans="1:40" x14ac:dyDescent="0.2">
      <c r="A532" t="s">
        <v>107</v>
      </c>
      <c r="B532" s="1" t="str">
        <f>VLOOKUP(Table1[[#This Row],[Organization]],Table3[],2)</f>
        <v>World Food Programme</v>
      </c>
      <c r="C532" t="s">
        <v>26</v>
      </c>
      <c r="D532" t="s">
        <v>141</v>
      </c>
      <c r="E532" s="1" t="str">
        <f>VLOOKUP(Table1[[#This Row],[Implementing_Partner]],Table2[],3)</f>
        <v>Kafaa</v>
      </c>
      <c r="F532" t="s">
        <v>100</v>
      </c>
      <c r="H532" t="s">
        <v>344</v>
      </c>
      <c r="I532" t="s">
        <v>147</v>
      </c>
      <c r="J532" t="s">
        <v>147</v>
      </c>
      <c r="K532" t="s">
        <v>148</v>
      </c>
      <c r="M532" t="s">
        <v>357</v>
      </c>
      <c r="P532" t="s">
        <v>361</v>
      </c>
      <c r="Q532" t="s">
        <v>29</v>
      </c>
      <c r="S532">
        <v>118</v>
      </c>
      <c r="T532">
        <v>590</v>
      </c>
      <c r="Y532">
        <v>590</v>
      </c>
      <c r="Z532">
        <v>281</v>
      </c>
      <c r="AA532">
        <v>309</v>
      </c>
      <c r="AB532">
        <v>133</v>
      </c>
      <c r="AC532">
        <v>133</v>
      </c>
      <c r="AD532">
        <v>148</v>
      </c>
      <c r="AE532">
        <v>176</v>
      </c>
      <c r="AF532" t="s">
        <v>599</v>
      </c>
      <c r="AG532" t="s">
        <v>41</v>
      </c>
      <c r="AH532" t="s">
        <v>41</v>
      </c>
      <c r="AK532" t="s">
        <v>152</v>
      </c>
      <c r="AM532" t="s">
        <v>352</v>
      </c>
      <c r="AN532" t="s">
        <v>343</v>
      </c>
    </row>
    <row r="533" spans="1:40" x14ac:dyDescent="0.2">
      <c r="A533" t="s">
        <v>137</v>
      </c>
      <c r="B533" s="1" t="str">
        <f>VLOOKUP(Table1[[#This Row],[Organization]],Table3[],2)</f>
        <v>International Organization for Migration</v>
      </c>
      <c r="C533" t="s">
        <v>26</v>
      </c>
      <c r="D533" t="s">
        <v>137</v>
      </c>
      <c r="E533" s="1" t="str">
        <f>VLOOKUP(Table1[[#This Row],[Implementing_Partner]],Table2[],3)</f>
        <v>International Organization for Migration</v>
      </c>
      <c r="F533" t="s">
        <v>26</v>
      </c>
      <c r="G533" t="s">
        <v>185</v>
      </c>
      <c r="H533" t="s">
        <v>344</v>
      </c>
      <c r="I533" t="s">
        <v>147</v>
      </c>
      <c r="J533" t="s">
        <v>147</v>
      </c>
      <c r="K533" t="s">
        <v>148</v>
      </c>
      <c r="M533" t="s">
        <v>149</v>
      </c>
      <c r="P533" t="s">
        <v>359</v>
      </c>
      <c r="Q533" t="s">
        <v>29</v>
      </c>
      <c r="S533">
        <v>28</v>
      </c>
      <c r="W533">
        <v>167</v>
      </c>
      <c r="Y533">
        <v>167</v>
      </c>
      <c r="Z533">
        <v>87</v>
      </c>
      <c r="AA533">
        <v>80</v>
      </c>
      <c r="AB533">
        <v>18</v>
      </c>
      <c r="AC533">
        <v>30</v>
      </c>
      <c r="AD533">
        <v>69</v>
      </c>
      <c r="AE533">
        <v>50</v>
      </c>
      <c r="AF533" t="s">
        <v>599</v>
      </c>
      <c r="AG533" t="s">
        <v>41</v>
      </c>
      <c r="AH533" t="s">
        <v>41</v>
      </c>
      <c r="AJ533" t="s">
        <v>386</v>
      </c>
      <c r="AK533" t="s">
        <v>133</v>
      </c>
      <c r="AM533" t="s">
        <v>352</v>
      </c>
      <c r="AN533" t="s">
        <v>343</v>
      </c>
    </row>
    <row r="534" spans="1:40" x14ac:dyDescent="0.2">
      <c r="A534" t="s">
        <v>107</v>
      </c>
      <c r="B534" s="1" t="str">
        <f>VLOOKUP(Table1[[#This Row],[Organization]],Table3[],2)</f>
        <v>World Food Programme</v>
      </c>
      <c r="C534" t="s">
        <v>26</v>
      </c>
      <c r="D534" t="s">
        <v>141</v>
      </c>
      <c r="E534" s="1" t="str">
        <f>VLOOKUP(Table1[[#This Row],[Implementing_Partner]],Table2[],3)</f>
        <v>Kafaa</v>
      </c>
      <c r="F534" t="s">
        <v>100</v>
      </c>
      <c r="H534" t="s">
        <v>344</v>
      </c>
      <c r="I534" t="s">
        <v>147</v>
      </c>
      <c r="J534" t="s">
        <v>147</v>
      </c>
      <c r="K534" t="s">
        <v>148</v>
      </c>
      <c r="M534" t="s">
        <v>357</v>
      </c>
      <c r="P534" t="s">
        <v>361</v>
      </c>
      <c r="Q534" t="s">
        <v>29</v>
      </c>
      <c r="S534">
        <v>252</v>
      </c>
      <c r="T534">
        <v>1260</v>
      </c>
      <c r="Y534">
        <v>1260</v>
      </c>
      <c r="Z534">
        <v>606</v>
      </c>
      <c r="AA534">
        <v>654</v>
      </c>
      <c r="AB534">
        <v>292</v>
      </c>
      <c r="AC534">
        <v>282</v>
      </c>
      <c r="AD534">
        <v>314</v>
      </c>
      <c r="AE534">
        <v>372</v>
      </c>
      <c r="AF534" t="s">
        <v>599</v>
      </c>
      <c r="AG534" t="s">
        <v>41</v>
      </c>
      <c r="AH534" t="s">
        <v>41</v>
      </c>
      <c r="AK534" t="s">
        <v>152</v>
      </c>
      <c r="AM534" t="s">
        <v>352</v>
      </c>
      <c r="AN534" t="s">
        <v>343</v>
      </c>
    </row>
    <row r="535" spans="1:40" x14ac:dyDescent="0.2">
      <c r="A535" t="s">
        <v>107</v>
      </c>
      <c r="B535" s="1" t="str">
        <f>VLOOKUP(Table1[[#This Row],[Organization]],Table3[],2)</f>
        <v>World Food Programme</v>
      </c>
      <c r="C535" t="s">
        <v>26</v>
      </c>
      <c r="D535" t="s">
        <v>140</v>
      </c>
      <c r="E535" s="1" t="str">
        <f>VLOOKUP(Table1[[#This Row],[Implementing_Partner]],Table2[],3)</f>
        <v>AKS</v>
      </c>
      <c r="F535" t="s">
        <v>100</v>
      </c>
      <c r="H535" t="s">
        <v>344</v>
      </c>
      <c r="I535" t="s">
        <v>147</v>
      </c>
      <c r="J535" t="s">
        <v>147</v>
      </c>
      <c r="K535" t="s">
        <v>148</v>
      </c>
      <c r="M535" t="s">
        <v>357</v>
      </c>
      <c r="P535" t="s">
        <v>359</v>
      </c>
      <c r="Q535" t="s">
        <v>29</v>
      </c>
      <c r="S535">
        <v>243</v>
      </c>
      <c r="T535">
        <v>1215</v>
      </c>
      <c r="Y535">
        <v>1215</v>
      </c>
      <c r="Z535">
        <v>583</v>
      </c>
      <c r="AA535">
        <v>632</v>
      </c>
      <c r="AB535">
        <v>281</v>
      </c>
      <c r="AC535">
        <v>272</v>
      </c>
      <c r="AD535">
        <v>303</v>
      </c>
      <c r="AE535">
        <v>360</v>
      </c>
      <c r="AF535" t="s">
        <v>599</v>
      </c>
      <c r="AG535" t="s">
        <v>41</v>
      </c>
      <c r="AH535" t="s">
        <v>41</v>
      </c>
      <c r="AK535" t="s">
        <v>152</v>
      </c>
      <c r="AM535" t="s">
        <v>352</v>
      </c>
      <c r="AN535" t="s">
        <v>343</v>
      </c>
    </row>
    <row r="536" spans="1:40" x14ac:dyDescent="0.2">
      <c r="A536" t="s">
        <v>107</v>
      </c>
      <c r="B536" s="1" t="str">
        <f>VLOOKUP(Table1[[#This Row],[Organization]],Table3[],2)</f>
        <v>World Food Programme</v>
      </c>
      <c r="C536" t="s">
        <v>26</v>
      </c>
      <c r="D536" t="s">
        <v>141</v>
      </c>
      <c r="E536" s="1" t="str">
        <f>VLOOKUP(Table1[[#This Row],[Implementing_Partner]],Table2[],3)</f>
        <v>Kafaa</v>
      </c>
      <c r="F536" t="s">
        <v>100</v>
      </c>
      <c r="H536" t="s">
        <v>344</v>
      </c>
      <c r="I536" t="s">
        <v>147</v>
      </c>
      <c r="J536" t="s">
        <v>147</v>
      </c>
      <c r="K536" t="s">
        <v>148</v>
      </c>
      <c r="M536" t="s">
        <v>357</v>
      </c>
      <c r="P536" t="s">
        <v>361</v>
      </c>
      <c r="Q536" t="s">
        <v>29</v>
      </c>
      <c r="S536">
        <v>95</v>
      </c>
      <c r="T536">
        <v>475</v>
      </c>
      <c r="Y536">
        <v>475</v>
      </c>
      <c r="Z536">
        <v>231</v>
      </c>
      <c r="AA536">
        <v>244</v>
      </c>
      <c r="AB536">
        <v>114</v>
      </c>
      <c r="AC536">
        <v>105</v>
      </c>
      <c r="AD536">
        <v>117</v>
      </c>
      <c r="AE536">
        <v>139</v>
      </c>
      <c r="AF536" t="s">
        <v>599</v>
      </c>
      <c r="AG536" t="s">
        <v>41</v>
      </c>
      <c r="AH536" t="s">
        <v>41</v>
      </c>
      <c r="AK536" t="s">
        <v>152</v>
      </c>
      <c r="AM536" t="s">
        <v>352</v>
      </c>
      <c r="AN536" t="s">
        <v>343</v>
      </c>
    </row>
    <row r="537" spans="1:40" x14ac:dyDescent="0.2">
      <c r="A537" t="s">
        <v>137</v>
      </c>
      <c r="B537" s="1" t="str">
        <f>VLOOKUP(Table1[[#This Row],[Organization]],Table3[],2)</f>
        <v>International Organization for Migration</v>
      </c>
      <c r="C537" t="s">
        <v>26</v>
      </c>
      <c r="D537" t="s">
        <v>137</v>
      </c>
      <c r="E537" s="1" t="str">
        <f>VLOOKUP(Table1[[#This Row],[Implementing_Partner]],Table2[],3)</f>
        <v>International Organization for Migration</v>
      </c>
      <c r="F537" t="s">
        <v>26</v>
      </c>
      <c r="G537" t="s">
        <v>185</v>
      </c>
      <c r="H537" t="s">
        <v>344</v>
      </c>
      <c r="I537" t="s">
        <v>147</v>
      </c>
      <c r="J537" t="s">
        <v>147</v>
      </c>
      <c r="K537" t="s">
        <v>148</v>
      </c>
      <c r="M537" t="s">
        <v>149</v>
      </c>
      <c r="P537" t="s">
        <v>359</v>
      </c>
      <c r="Q537" t="s">
        <v>29</v>
      </c>
      <c r="S537">
        <v>35</v>
      </c>
      <c r="W537">
        <v>192</v>
      </c>
      <c r="Y537">
        <v>192</v>
      </c>
      <c r="Z537">
        <v>128</v>
      </c>
      <c r="AA537">
        <v>64</v>
      </c>
      <c r="AB537">
        <v>35</v>
      </c>
      <c r="AC537">
        <v>22</v>
      </c>
      <c r="AD537">
        <v>93</v>
      </c>
      <c r="AE537">
        <v>42</v>
      </c>
      <c r="AF537" t="s">
        <v>599</v>
      </c>
      <c r="AG537" t="s">
        <v>41</v>
      </c>
      <c r="AH537" t="s">
        <v>52</v>
      </c>
      <c r="AJ537" t="s">
        <v>390</v>
      </c>
      <c r="AK537" t="s">
        <v>133</v>
      </c>
      <c r="AM537" t="s">
        <v>352</v>
      </c>
      <c r="AN537" t="s">
        <v>343</v>
      </c>
    </row>
    <row r="538" spans="1:40" x14ac:dyDescent="0.2">
      <c r="A538" t="s">
        <v>176</v>
      </c>
      <c r="B538" s="1" t="str">
        <f>VLOOKUP(Table1[[#This Row],[Organization]],Table3[],2)</f>
        <v>World Health Organization</v>
      </c>
      <c r="C538" t="s">
        <v>26</v>
      </c>
      <c r="E538" s="1" t="e">
        <f>VLOOKUP(Table1[[#This Row],[Implementing_Partner]],Table2[],3)</f>
        <v>#N/A</v>
      </c>
      <c r="H538" t="s">
        <v>343</v>
      </c>
      <c r="I538" t="s">
        <v>186</v>
      </c>
      <c r="J538" t="s">
        <v>186</v>
      </c>
      <c r="K538" t="s">
        <v>407</v>
      </c>
      <c r="L538" t="s">
        <v>409</v>
      </c>
      <c r="N538" t="s">
        <v>84</v>
      </c>
      <c r="O538">
        <v>1</v>
      </c>
      <c r="AF538" t="s">
        <v>599</v>
      </c>
      <c r="AG538" t="s">
        <v>41</v>
      </c>
      <c r="AH538" t="s">
        <v>58</v>
      </c>
      <c r="AJ538" t="s">
        <v>411</v>
      </c>
      <c r="AK538" t="s">
        <v>262</v>
      </c>
      <c r="AM538" t="s">
        <v>352</v>
      </c>
      <c r="AN538" t="s">
        <v>343</v>
      </c>
    </row>
    <row r="539" spans="1:40" x14ac:dyDescent="0.2">
      <c r="A539" t="s">
        <v>137</v>
      </c>
      <c r="B539" s="1" t="str">
        <f>VLOOKUP(Table1[[#This Row],[Organization]],Table3[],2)</f>
        <v>International Organization for Migration</v>
      </c>
      <c r="C539" t="s">
        <v>26</v>
      </c>
      <c r="E539" s="1" t="e">
        <f>VLOOKUP(Table1[[#This Row],[Implementing_Partner]],Table2[],3)</f>
        <v>#N/A</v>
      </c>
      <c r="G539" t="s">
        <v>394</v>
      </c>
      <c r="H539" t="s">
        <v>343</v>
      </c>
      <c r="I539" t="s">
        <v>186</v>
      </c>
      <c r="J539" t="s">
        <v>186</v>
      </c>
      <c r="K539" t="s">
        <v>187</v>
      </c>
      <c r="L539" t="s">
        <v>410</v>
      </c>
      <c r="N539" t="s">
        <v>193</v>
      </c>
      <c r="O539">
        <v>2</v>
      </c>
      <c r="P539" t="s">
        <v>190</v>
      </c>
      <c r="Q539" t="s">
        <v>29</v>
      </c>
      <c r="Y539">
        <v>2</v>
      </c>
      <c r="Z539">
        <v>2</v>
      </c>
      <c r="AF539" t="s">
        <v>599</v>
      </c>
      <c r="AG539" t="s">
        <v>41</v>
      </c>
      <c r="AH539" t="s">
        <v>41</v>
      </c>
      <c r="AM539" t="s">
        <v>352</v>
      </c>
      <c r="AN539" t="s">
        <v>343</v>
      </c>
    </row>
    <row r="540" spans="1:40" x14ac:dyDescent="0.2">
      <c r="A540" t="s">
        <v>173</v>
      </c>
      <c r="B540" s="1" t="str">
        <f>VLOOKUP(Table1[[#This Row],[Organization]],Table3[],2)</f>
        <v>International Rescue Committe</v>
      </c>
      <c r="C540" t="s">
        <v>102</v>
      </c>
      <c r="D540" t="s">
        <v>173</v>
      </c>
      <c r="E540" s="1" t="str">
        <f>VLOOKUP(Table1[[#This Row],[Implementing_Partner]],Table2[],3)</f>
        <v>International Rescue Committee</v>
      </c>
      <c r="F540" t="s">
        <v>102</v>
      </c>
      <c r="G540" t="s">
        <v>95</v>
      </c>
      <c r="H540" t="s">
        <v>344</v>
      </c>
      <c r="I540" t="s">
        <v>186</v>
      </c>
      <c r="J540" t="s">
        <v>186</v>
      </c>
      <c r="K540" t="s">
        <v>187</v>
      </c>
      <c r="L540" t="s">
        <v>410</v>
      </c>
      <c r="N540" t="s">
        <v>191</v>
      </c>
      <c r="O540">
        <v>0</v>
      </c>
      <c r="P540" t="s">
        <v>190</v>
      </c>
      <c r="Q540" t="s">
        <v>29</v>
      </c>
      <c r="Y540">
        <v>0</v>
      </c>
      <c r="AF540" t="s">
        <v>599</v>
      </c>
      <c r="AG540" t="s">
        <v>41</v>
      </c>
      <c r="AH540" t="s">
        <v>41</v>
      </c>
      <c r="AI540" t="s">
        <v>150</v>
      </c>
      <c r="AM540" t="s">
        <v>352</v>
      </c>
      <c r="AN540" t="s">
        <v>343</v>
      </c>
    </row>
    <row r="541" spans="1:40" x14ac:dyDescent="0.2">
      <c r="A541" t="s">
        <v>137</v>
      </c>
      <c r="B541" s="1" t="str">
        <f>VLOOKUP(Table1[[#This Row],[Organization]],Table3[],2)</f>
        <v>International Organization for Migration</v>
      </c>
      <c r="C541" t="s">
        <v>26</v>
      </c>
      <c r="E541" s="1" t="e">
        <f>VLOOKUP(Table1[[#This Row],[Implementing_Partner]],Table2[],3)</f>
        <v>#N/A</v>
      </c>
      <c r="G541" t="s">
        <v>395</v>
      </c>
      <c r="H541" t="s">
        <v>343</v>
      </c>
      <c r="I541" t="s">
        <v>186</v>
      </c>
      <c r="J541" t="s">
        <v>186</v>
      </c>
      <c r="K541" t="s">
        <v>187</v>
      </c>
      <c r="L541" t="s">
        <v>410</v>
      </c>
      <c r="N541" t="s">
        <v>189</v>
      </c>
      <c r="O541">
        <v>32</v>
      </c>
      <c r="P541" t="s">
        <v>190</v>
      </c>
      <c r="Q541" t="s">
        <v>29</v>
      </c>
      <c r="Y541">
        <v>32</v>
      </c>
      <c r="Z541">
        <v>32</v>
      </c>
      <c r="AF541" t="s">
        <v>599</v>
      </c>
      <c r="AG541" t="s">
        <v>41</v>
      </c>
      <c r="AH541" t="s">
        <v>41</v>
      </c>
      <c r="AM541" t="s">
        <v>352</v>
      </c>
      <c r="AN541" t="s">
        <v>343</v>
      </c>
    </row>
    <row r="542" spans="1:40" x14ac:dyDescent="0.2">
      <c r="A542" t="s">
        <v>137</v>
      </c>
      <c r="B542" s="1" t="str">
        <f>VLOOKUP(Table1[[#This Row],[Organization]],Table3[],2)</f>
        <v>International Organization for Migration</v>
      </c>
      <c r="C542" t="s">
        <v>26</v>
      </c>
      <c r="E542" s="1" t="e">
        <f>VLOOKUP(Table1[[#This Row],[Implementing_Partner]],Table2[],3)</f>
        <v>#N/A</v>
      </c>
      <c r="G542" t="s">
        <v>395</v>
      </c>
      <c r="H542" t="s">
        <v>343</v>
      </c>
      <c r="I542" t="s">
        <v>186</v>
      </c>
      <c r="J542" t="s">
        <v>186</v>
      </c>
      <c r="K542" t="s">
        <v>407</v>
      </c>
      <c r="L542" t="s">
        <v>409</v>
      </c>
      <c r="N542" t="s">
        <v>84</v>
      </c>
      <c r="O542">
        <v>1</v>
      </c>
      <c r="P542" t="s">
        <v>190</v>
      </c>
      <c r="Q542" t="s">
        <v>29</v>
      </c>
      <c r="AF542" t="s">
        <v>599</v>
      </c>
      <c r="AG542" t="s">
        <v>41</v>
      </c>
      <c r="AH542" t="s">
        <v>41</v>
      </c>
      <c r="AK542" t="s">
        <v>258</v>
      </c>
      <c r="AM542" t="s">
        <v>352</v>
      </c>
      <c r="AN542" t="s">
        <v>343</v>
      </c>
    </row>
    <row r="543" spans="1:40" x14ac:dyDescent="0.2">
      <c r="A543" t="s">
        <v>176</v>
      </c>
      <c r="B543" s="1" t="str">
        <f>VLOOKUP(Table1[[#This Row],[Organization]],Table3[],2)</f>
        <v>World Health Organization</v>
      </c>
      <c r="C543" t="s">
        <v>26</v>
      </c>
      <c r="E543" s="1" t="e">
        <f>VLOOKUP(Table1[[#This Row],[Implementing_Partner]],Table2[],3)</f>
        <v>#N/A</v>
      </c>
      <c r="H543" t="s">
        <v>343</v>
      </c>
      <c r="I543" t="s">
        <v>186</v>
      </c>
      <c r="J543" t="s">
        <v>186</v>
      </c>
      <c r="K543" t="s">
        <v>407</v>
      </c>
      <c r="L543" t="s">
        <v>409</v>
      </c>
      <c r="N543" t="s">
        <v>84</v>
      </c>
      <c r="O543">
        <v>1</v>
      </c>
      <c r="AF543" t="s">
        <v>599</v>
      </c>
      <c r="AG543" t="s">
        <v>41</v>
      </c>
      <c r="AH543" t="s">
        <v>59</v>
      </c>
      <c r="AJ543" t="s">
        <v>415</v>
      </c>
      <c r="AK543" t="s">
        <v>258</v>
      </c>
      <c r="AM543" t="s">
        <v>352</v>
      </c>
      <c r="AN543" t="s">
        <v>343</v>
      </c>
    </row>
    <row r="544" spans="1:40" x14ac:dyDescent="0.2">
      <c r="A544" t="s">
        <v>176</v>
      </c>
      <c r="B544" s="1" t="str">
        <f>VLOOKUP(Table1[[#This Row],[Organization]],Table3[],2)</f>
        <v>World Health Organization</v>
      </c>
      <c r="C544" t="s">
        <v>26</v>
      </c>
      <c r="E544" s="1" t="e">
        <f>VLOOKUP(Table1[[#This Row],[Implementing_Partner]],Table2[],3)</f>
        <v>#N/A</v>
      </c>
      <c r="H544" t="s">
        <v>343</v>
      </c>
      <c r="I544" t="s">
        <v>186</v>
      </c>
      <c r="J544" t="s">
        <v>186</v>
      </c>
      <c r="K544" t="s">
        <v>407</v>
      </c>
      <c r="L544" t="s">
        <v>409</v>
      </c>
      <c r="N544" t="s">
        <v>84</v>
      </c>
      <c r="O544">
        <v>1</v>
      </c>
      <c r="AF544" t="s">
        <v>599</v>
      </c>
      <c r="AG544" t="s">
        <v>41</v>
      </c>
      <c r="AH544" t="s">
        <v>42</v>
      </c>
      <c r="AJ544" t="s">
        <v>416</v>
      </c>
      <c r="AK544" t="s">
        <v>258</v>
      </c>
      <c r="AM544" t="s">
        <v>352</v>
      </c>
      <c r="AN544" t="s">
        <v>343</v>
      </c>
    </row>
    <row r="545" spans="1:40" x14ac:dyDescent="0.2">
      <c r="A545" t="s">
        <v>177</v>
      </c>
      <c r="B545" s="1" t="str">
        <f>VLOOKUP(Table1[[#This Row],[Organization]],Table3[],2)</f>
        <v>Handicap International / Humanity &amp; Inclusion</v>
      </c>
      <c r="C545" t="s">
        <v>102</v>
      </c>
      <c r="E545" s="1" t="e">
        <f>VLOOKUP(Table1[[#This Row],[Implementing_Partner]],Table2[],3)</f>
        <v>#N/A</v>
      </c>
      <c r="G545" t="s">
        <v>111</v>
      </c>
      <c r="H545" t="s">
        <v>343</v>
      </c>
      <c r="I545" t="s">
        <v>186</v>
      </c>
      <c r="J545" t="s">
        <v>186</v>
      </c>
      <c r="K545" t="s">
        <v>187</v>
      </c>
      <c r="L545" t="s">
        <v>410</v>
      </c>
      <c r="N545" t="s">
        <v>192</v>
      </c>
      <c r="O545">
        <v>13</v>
      </c>
      <c r="P545" t="s">
        <v>190</v>
      </c>
      <c r="Q545" t="s">
        <v>29</v>
      </c>
      <c r="Y545">
        <v>13</v>
      </c>
      <c r="Z545">
        <v>13</v>
      </c>
      <c r="AF545" t="s">
        <v>599</v>
      </c>
      <c r="AG545" t="s">
        <v>41</v>
      </c>
      <c r="AH545" t="s">
        <v>41</v>
      </c>
      <c r="AM545" t="s">
        <v>352</v>
      </c>
      <c r="AN545" t="s">
        <v>343</v>
      </c>
    </row>
    <row r="546" spans="1:40" x14ac:dyDescent="0.2">
      <c r="A546" t="s">
        <v>172</v>
      </c>
      <c r="B546" s="1" t="str">
        <f>VLOOKUP(Table1[[#This Row],[Organization]],Table3[],2)</f>
        <v>International Medical Corps</v>
      </c>
      <c r="C546" t="s">
        <v>102</v>
      </c>
      <c r="E546" s="1" t="e">
        <f>VLOOKUP(Table1[[#This Row],[Implementing_Partner]],Table2[],3)</f>
        <v>#N/A</v>
      </c>
      <c r="G546" t="s">
        <v>183</v>
      </c>
      <c r="H546" t="s">
        <v>344</v>
      </c>
      <c r="I546" t="s">
        <v>186</v>
      </c>
      <c r="J546" t="s">
        <v>186</v>
      </c>
      <c r="K546" t="s">
        <v>187</v>
      </c>
      <c r="L546" t="s">
        <v>410</v>
      </c>
      <c r="N546" t="s">
        <v>192</v>
      </c>
      <c r="O546">
        <v>1</v>
      </c>
      <c r="P546" t="s">
        <v>190</v>
      </c>
      <c r="Q546" t="s">
        <v>29</v>
      </c>
      <c r="Y546">
        <v>1</v>
      </c>
      <c r="Z546">
        <v>1</v>
      </c>
      <c r="AA546">
        <v>0</v>
      </c>
      <c r="AF546" t="s">
        <v>599</v>
      </c>
      <c r="AG546" t="s">
        <v>41</v>
      </c>
      <c r="AH546" t="s">
        <v>41</v>
      </c>
      <c r="AM546" t="s">
        <v>352</v>
      </c>
      <c r="AN546" t="s">
        <v>343</v>
      </c>
    </row>
    <row r="547" spans="1:40" x14ac:dyDescent="0.2">
      <c r="A547" t="s">
        <v>172</v>
      </c>
      <c r="B547" s="1" t="str">
        <f>VLOOKUP(Table1[[#This Row],[Organization]],Table3[],2)</f>
        <v>International Medical Corps</v>
      </c>
      <c r="C547" t="s">
        <v>102</v>
      </c>
      <c r="E547" s="1" t="e">
        <f>VLOOKUP(Table1[[#This Row],[Implementing_Partner]],Table2[],3)</f>
        <v>#N/A</v>
      </c>
      <c r="G547" t="s">
        <v>183</v>
      </c>
      <c r="H547" t="s">
        <v>344</v>
      </c>
      <c r="I547" t="s">
        <v>186</v>
      </c>
      <c r="J547" t="s">
        <v>186</v>
      </c>
      <c r="K547" t="s">
        <v>187</v>
      </c>
      <c r="L547" t="s">
        <v>410</v>
      </c>
      <c r="N547" t="s">
        <v>189</v>
      </c>
      <c r="O547">
        <v>59</v>
      </c>
      <c r="P547" t="s">
        <v>190</v>
      </c>
      <c r="Q547" t="s">
        <v>29</v>
      </c>
      <c r="Y547">
        <v>59</v>
      </c>
      <c r="Z547">
        <v>19</v>
      </c>
      <c r="AA547">
        <v>40</v>
      </c>
      <c r="AF547" t="s">
        <v>599</v>
      </c>
      <c r="AG547" t="s">
        <v>41</v>
      </c>
      <c r="AH547" t="s">
        <v>41</v>
      </c>
      <c r="AK547" t="s">
        <v>132</v>
      </c>
      <c r="AM547" t="s">
        <v>352</v>
      </c>
      <c r="AN547" t="s">
        <v>343</v>
      </c>
    </row>
    <row r="548" spans="1:40" x14ac:dyDescent="0.2">
      <c r="A548" t="s">
        <v>173</v>
      </c>
      <c r="B548" s="1" t="str">
        <f>VLOOKUP(Table1[[#This Row],[Organization]],Table3[],2)</f>
        <v>International Rescue Committe</v>
      </c>
      <c r="C548" t="s">
        <v>102</v>
      </c>
      <c r="D548" t="s">
        <v>173</v>
      </c>
      <c r="E548" s="1" t="str">
        <f>VLOOKUP(Table1[[#This Row],[Implementing_Partner]],Table2[],3)</f>
        <v>International Rescue Committee</v>
      </c>
      <c r="F548" t="s">
        <v>102</v>
      </c>
      <c r="G548" t="s">
        <v>93</v>
      </c>
      <c r="H548" t="s">
        <v>344</v>
      </c>
      <c r="I548" t="s">
        <v>186</v>
      </c>
      <c r="J548" t="s">
        <v>186</v>
      </c>
      <c r="K548" t="s">
        <v>407</v>
      </c>
      <c r="L548" t="s">
        <v>409</v>
      </c>
      <c r="N548" t="s">
        <v>84</v>
      </c>
      <c r="O548">
        <v>1</v>
      </c>
      <c r="P548" t="s">
        <v>190</v>
      </c>
      <c r="Q548" t="s">
        <v>29</v>
      </c>
      <c r="AF548" t="s">
        <v>599</v>
      </c>
      <c r="AG548" t="s">
        <v>41</v>
      </c>
      <c r="AH548" t="s">
        <v>42</v>
      </c>
      <c r="AI548" t="s">
        <v>211</v>
      </c>
      <c r="AJ548" t="s">
        <v>246</v>
      </c>
      <c r="AK548" t="s">
        <v>258</v>
      </c>
      <c r="AM548" t="s">
        <v>352</v>
      </c>
      <c r="AN548" t="s">
        <v>343</v>
      </c>
    </row>
    <row r="549" spans="1:40" x14ac:dyDescent="0.2">
      <c r="A549" t="s">
        <v>137</v>
      </c>
      <c r="B549" s="1" t="str">
        <f>VLOOKUP(Table1[[#This Row],[Organization]],Table3[],2)</f>
        <v>International Organization for Migration</v>
      </c>
      <c r="C549" t="s">
        <v>26</v>
      </c>
      <c r="E549" s="1" t="e">
        <f>VLOOKUP(Table1[[#This Row],[Implementing_Partner]],Table2[],3)</f>
        <v>#N/A</v>
      </c>
      <c r="G549" t="s">
        <v>395</v>
      </c>
      <c r="H549" t="s">
        <v>343</v>
      </c>
      <c r="I549" t="s">
        <v>186</v>
      </c>
      <c r="J549" t="s">
        <v>186</v>
      </c>
      <c r="K549" t="s">
        <v>187</v>
      </c>
      <c r="L549" t="s">
        <v>410</v>
      </c>
      <c r="N549" t="s">
        <v>191</v>
      </c>
      <c r="O549">
        <v>5</v>
      </c>
      <c r="P549" t="s">
        <v>190</v>
      </c>
      <c r="Q549" t="s">
        <v>29</v>
      </c>
      <c r="Y549">
        <v>5</v>
      </c>
      <c r="Z549">
        <v>4</v>
      </c>
      <c r="AA549">
        <v>1</v>
      </c>
      <c r="AF549" t="s">
        <v>599</v>
      </c>
      <c r="AG549" t="s">
        <v>41</v>
      </c>
      <c r="AH549" t="s">
        <v>52</v>
      </c>
      <c r="AM549" t="s">
        <v>352</v>
      </c>
      <c r="AN549" t="s">
        <v>343</v>
      </c>
    </row>
    <row r="550" spans="1:40" x14ac:dyDescent="0.2">
      <c r="A550" t="s">
        <v>173</v>
      </c>
      <c r="B550" s="1" t="str">
        <f>VLOOKUP(Table1[[#This Row],[Organization]],Table3[],2)</f>
        <v>International Rescue Committe</v>
      </c>
      <c r="C550" t="s">
        <v>102</v>
      </c>
      <c r="D550" t="s">
        <v>173</v>
      </c>
      <c r="E550" s="1" t="str">
        <f>VLOOKUP(Table1[[#This Row],[Implementing_Partner]],Table2[],3)</f>
        <v>International Rescue Committee</v>
      </c>
      <c r="F550" t="s">
        <v>102</v>
      </c>
      <c r="G550" t="s">
        <v>96</v>
      </c>
      <c r="H550" t="s">
        <v>344</v>
      </c>
      <c r="I550" t="s">
        <v>186</v>
      </c>
      <c r="J550" t="s">
        <v>186</v>
      </c>
      <c r="K550" t="s">
        <v>407</v>
      </c>
      <c r="L550" t="s">
        <v>409</v>
      </c>
      <c r="N550" t="s">
        <v>84</v>
      </c>
      <c r="O550">
        <v>1</v>
      </c>
      <c r="P550" t="s">
        <v>190</v>
      </c>
      <c r="Q550" t="s">
        <v>29</v>
      </c>
      <c r="AF550" t="s">
        <v>599</v>
      </c>
      <c r="AG550" t="s">
        <v>41</v>
      </c>
      <c r="AH550" t="s">
        <v>41</v>
      </c>
      <c r="AI550" t="s">
        <v>206</v>
      </c>
      <c r="AJ550" t="s">
        <v>214</v>
      </c>
      <c r="AK550" t="s">
        <v>258</v>
      </c>
      <c r="AM550" t="s">
        <v>352</v>
      </c>
      <c r="AN550" t="s">
        <v>343</v>
      </c>
    </row>
    <row r="551" spans="1:40" x14ac:dyDescent="0.2">
      <c r="A551" t="s">
        <v>184</v>
      </c>
      <c r="B551" s="1" t="str">
        <f>VLOOKUP(Table1[[#This Row],[Organization]],Table3[],2)</f>
        <v>United Nations Population Fund</v>
      </c>
      <c r="C551" t="s">
        <v>26</v>
      </c>
      <c r="D551" t="s">
        <v>172</v>
      </c>
      <c r="E551" s="1" t="str">
        <f>VLOOKUP(Table1[[#This Row],[Implementing_Partner]],Table2[],3)</f>
        <v>International Medical Corps</v>
      </c>
      <c r="F551" t="s">
        <v>102</v>
      </c>
      <c r="G551" t="s">
        <v>145</v>
      </c>
      <c r="H551" t="s">
        <v>343</v>
      </c>
      <c r="I551" t="s">
        <v>186</v>
      </c>
      <c r="J551" t="s">
        <v>186</v>
      </c>
      <c r="K551" t="s">
        <v>187</v>
      </c>
      <c r="L551" t="s">
        <v>410</v>
      </c>
      <c r="N551" t="s">
        <v>189</v>
      </c>
      <c r="O551">
        <v>299</v>
      </c>
      <c r="P551" t="s">
        <v>190</v>
      </c>
      <c r="Q551" t="s">
        <v>29</v>
      </c>
      <c r="Y551">
        <v>299</v>
      </c>
      <c r="AA551">
        <v>299</v>
      </c>
      <c r="AF551" t="s">
        <v>599</v>
      </c>
      <c r="AG551" t="s">
        <v>41</v>
      </c>
      <c r="AH551" t="s">
        <v>52</v>
      </c>
      <c r="AI551" t="s">
        <v>208</v>
      </c>
      <c r="AK551" t="s">
        <v>258</v>
      </c>
      <c r="AM551" t="s">
        <v>352</v>
      </c>
      <c r="AN551" t="s">
        <v>343</v>
      </c>
    </row>
    <row r="552" spans="1:40" x14ac:dyDescent="0.2">
      <c r="A552" t="s">
        <v>177</v>
      </c>
      <c r="B552" s="1" t="str">
        <f>VLOOKUP(Table1[[#This Row],[Organization]],Table3[],2)</f>
        <v>Handicap International / Humanity &amp; Inclusion</v>
      </c>
      <c r="C552" t="s">
        <v>102</v>
      </c>
      <c r="E552" s="1" t="e">
        <f>VLOOKUP(Table1[[#This Row],[Implementing_Partner]],Table2[],3)</f>
        <v>#N/A</v>
      </c>
      <c r="G552" t="s">
        <v>95</v>
      </c>
      <c r="H552" t="s">
        <v>343</v>
      </c>
      <c r="I552" t="s">
        <v>186</v>
      </c>
      <c r="J552" t="s">
        <v>186</v>
      </c>
      <c r="K552" t="s">
        <v>187</v>
      </c>
      <c r="L552" t="s">
        <v>410</v>
      </c>
      <c r="N552" t="s">
        <v>192</v>
      </c>
      <c r="O552">
        <v>2</v>
      </c>
      <c r="P552" t="s">
        <v>190</v>
      </c>
      <c r="Q552" t="s">
        <v>29</v>
      </c>
      <c r="Y552">
        <v>2</v>
      </c>
      <c r="Z552">
        <v>2</v>
      </c>
      <c r="AF552" t="s">
        <v>599</v>
      </c>
      <c r="AG552" t="s">
        <v>41</v>
      </c>
      <c r="AH552" t="s">
        <v>41</v>
      </c>
      <c r="AM552" t="s">
        <v>352</v>
      </c>
      <c r="AN552" t="s">
        <v>343</v>
      </c>
    </row>
    <row r="553" spans="1:40" x14ac:dyDescent="0.2">
      <c r="A553" t="s">
        <v>176</v>
      </c>
      <c r="B553" s="1" t="str">
        <f>VLOOKUP(Table1[[#This Row],[Organization]],Table3[],2)</f>
        <v>World Health Organization</v>
      </c>
      <c r="C553" t="s">
        <v>26</v>
      </c>
      <c r="E553" s="1" t="e">
        <f>VLOOKUP(Table1[[#This Row],[Implementing_Partner]],Table2[],3)</f>
        <v>#N/A</v>
      </c>
      <c r="H553" t="s">
        <v>343</v>
      </c>
      <c r="I553" t="s">
        <v>186</v>
      </c>
      <c r="J553" t="s">
        <v>186</v>
      </c>
      <c r="K553" t="s">
        <v>407</v>
      </c>
      <c r="L553" t="s">
        <v>409</v>
      </c>
      <c r="N553" t="s">
        <v>84</v>
      </c>
      <c r="O553">
        <v>1</v>
      </c>
      <c r="AF553" t="s">
        <v>599</v>
      </c>
      <c r="AG553" t="s">
        <v>41</v>
      </c>
      <c r="AH553" t="s">
        <v>367</v>
      </c>
      <c r="AJ553" t="s">
        <v>427</v>
      </c>
      <c r="AK553" t="s">
        <v>262</v>
      </c>
      <c r="AM553" t="s">
        <v>352</v>
      </c>
      <c r="AN553" t="s">
        <v>343</v>
      </c>
    </row>
    <row r="554" spans="1:40" x14ac:dyDescent="0.2">
      <c r="A554" t="s">
        <v>173</v>
      </c>
      <c r="B554" s="1" t="str">
        <f>VLOOKUP(Table1[[#This Row],[Organization]],Table3[],2)</f>
        <v>International Rescue Committe</v>
      </c>
      <c r="C554" t="s">
        <v>102</v>
      </c>
      <c r="D554" t="s">
        <v>173</v>
      </c>
      <c r="E554" s="1" t="str">
        <f>VLOOKUP(Table1[[#This Row],[Implementing_Partner]],Table2[],3)</f>
        <v>International Rescue Committee</v>
      </c>
      <c r="F554" t="s">
        <v>102</v>
      </c>
      <c r="G554" t="s">
        <v>93</v>
      </c>
      <c r="H554" t="s">
        <v>344</v>
      </c>
      <c r="I554" t="s">
        <v>186</v>
      </c>
      <c r="J554" t="s">
        <v>186</v>
      </c>
      <c r="K554" t="s">
        <v>407</v>
      </c>
      <c r="L554" t="s">
        <v>409</v>
      </c>
      <c r="N554" t="s">
        <v>84</v>
      </c>
      <c r="O554">
        <v>1</v>
      </c>
      <c r="P554" t="s">
        <v>190</v>
      </c>
      <c r="Q554" t="s">
        <v>29</v>
      </c>
      <c r="AF554" t="s">
        <v>599</v>
      </c>
      <c r="AG554" t="s">
        <v>41</v>
      </c>
      <c r="AH554" t="s">
        <v>42</v>
      </c>
      <c r="AI554" t="s">
        <v>211</v>
      </c>
      <c r="AJ554" t="s">
        <v>246</v>
      </c>
      <c r="AK554" t="s">
        <v>258</v>
      </c>
      <c r="AM554" t="s">
        <v>352</v>
      </c>
      <c r="AN554" t="s">
        <v>343</v>
      </c>
    </row>
    <row r="555" spans="1:40" x14ac:dyDescent="0.2">
      <c r="A555" t="s">
        <v>137</v>
      </c>
      <c r="B555" s="1" t="str">
        <f>VLOOKUP(Table1[[#This Row],[Organization]],Table3[],2)</f>
        <v>International Organization for Migration</v>
      </c>
      <c r="C555" t="s">
        <v>26</v>
      </c>
      <c r="E555" s="1" t="e">
        <f>VLOOKUP(Table1[[#This Row],[Implementing_Partner]],Table2[],3)</f>
        <v>#N/A</v>
      </c>
      <c r="G555" t="s">
        <v>394</v>
      </c>
      <c r="H555" t="s">
        <v>343</v>
      </c>
      <c r="I555" t="s">
        <v>186</v>
      </c>
      <c r="J555" t="s">
        <v>186</v>
      </c>
      <c r="K555" t="s">
        <v>187</v>
      </c>
      <c r="L555" t="s">
        <v>410</v>
      </c>
      <c r="N555" t="s">
        <v>192</v>
      </c>
      <c r="O555">
        <v>8</v>
      </c>
      <c r="P555" t="s">
        <v>190</v>
      </c>
      <c r="Q555" t="s">
        <v>29</v>
      </c>
      <c r="Y555">
        <v>8</v>
      </c>
      <c r="Z555">
        <v>7</v>
      </c>
      <c r="AA555">
        <v>1</v>
      </c>
      <c r="AF555" t="s">
        <v>599</v>
      </c>
      <c r="AG555" t="s">
        <v>41</v>
      </c>
      <c r="AH555" t="s">
        <v>41</v>
      </c>
      <c r="AM555" t="s">
        <v>352</v>
      </c>
      <c r="AN555" t="s">
        <v>343</v>
      </c>
    </row>
    <row r="556" spans="1:40" x14ac:dyDescent="0.2">
      <c r="A556" t="s">
        <v>137</v>
      </c>
      <c r="B556" s="1" t="str">
        <f>VLOOKUP(Table1[[#This Row],[Organization]],Table3[],2)</f>
        <v>International Organization for Migration</v>
      </c>
      <c r="C556" t="s">
        <v>26</v>
      </c>
      <c r="E556" s="1" t="e">
        <f>VLOOKUP(Table1[[#This Row],[Implementing_Partner]],Table2[],3)</f>
        <v>#N/A</v>
      </c>
      <c r="G556" t="s">
        <v>395</v>
      </c>
      <c r="H556" t="s">
        <v>343</v>
      </c>
      <c r="I556" t="s">
        <v>186</v>
      </c>
      <c r="J556" t="s">
        <v>186</v>
      </c>
      <c r="K556" t="s">
        <v>187</v>
      </c>
      <c r="L556" t="s">
        <v>410</v>
      </c>
      <c r="N556" t="s">
        <v>189</v>
      </c>
      <c r="O556">
        <v>545</v>
      </c>
      <c r="P556" t="s">
        <v>190</v>
      </c>
      <c r="Q556" t="s">
        <v>29</v>
      </c>
      <c r="Y556">
        <v>545</v>
      </c>
      <c r="Z556">
        <v>366</v>
      </c>
      <c r="AA556">
        <v>179</v>
      </c>
      <c r="AF556" t="s">
        <v>599</v>
      </c>
      <c r="AG556" t="s">
        <v>41</v>
      </c>
      <c r="AH556" t="s">
        <v>52</v>
      </c>
      <c r="AM556" t="s">
        <v>352</v>
      </c>
      <c r="AN556" t="s">
        <v>343</v>
      </c>
    </row>
    <row r="557" spans="1:40" x14ac:dyDescent="0.2">
      <c r="A557" t="s">
        <v>137</v>
      </c>
      <c r="B557" s="1" t="str">
        <f>VLOOKUP(Table1[[#This Row],[Organization]],Table3[],2)</f>
        <v>International Organization for Migration</v>
      </c>
      <c r="C557" t="s">
        <v>26</v>
      </c>
      <c r="E557" s="1" t="e">
        <f>VLOOKUP(Table1[[#This Row],[Implementing_Partner]],Table2[],3)</f>
        <v>#N/A</v>
      </c>
      <c r="G557" t="s">
        <v>402</v>
      </c>
      <c r="H557" t="s">
        <v>343</v>
      </c>
      <c r="I557" t="s">
        <v>186</v>
      </c>
      <c r="J557" t="s">
        <v>186</v>
      </c>
      <c r="K557" t="s">
        <v>187</v>
      </c>
      <c r="L557" t="s">
        <v>410</v>
      </c>
      <c r="N557" t="s">
        <v>193</v>
      </c>
      <c r="O557">
        <v>6</v>
      </c>
      <c r="P557" t="s">
        <v>190</v>
      </c>
      <c r="Q557" t="s">
        <v>29</v>
      </c>
      <c r="Y557">
        <v>6</v>
      </c>
      <c r="Z557">
        <v>3</v>
      </c>
      <c r="AA557">
        <v>3</v>
      </c>
      <c r="AF557" t="s">
        <v>599</v>
      </c>
      <c r="AG557" t="s">
        <v>41</v>
      </c>
      <c r="AH557" t="s">
        <v>52</v>
      </c>
      <c r="AM557" t="s">
        <v>352</v>
      </c>
      <c r="AN557" t="s">
        <v>343</v>
      </c>
    </row>
    <row r="558" spans="1:40" x14ac:dyDescent="0.2">
      <c r="A558" t="s">
        <v>94</v>
      </c>
      <c r="B558" s="1" t="str">
        <f>VLOOKUP(Table1[[#This Row],[Organization]],Table3[],2)</f>
        <v>United Nations Children's Fund</v>
      </c>
      <c r="C558" t="s">
        <v>26</v>
      </c>
      <c r="E558" s="1" t="e">
        <f>VLOOKUP(Table1[[#This Row],[Implementing_Partner]],Table2[],3)</f>
        <v>#N/A</v>
      </c>
      <c r="H558" t="s">
        <v>344</v>
      </c>
      <c r="I558" t="s">
        <v>186</v>
      </c>
      <c r="J558" t="s">
        <v>186</v>
      </c>
      <c r="K558" t="s">
        <v>408</v>
      </c>
      <c r="L558" t="s">
        <v>188</v>
      </c>
      <c r="N558" t="s">
        <v>195</v>
      </c>
      <c r="O558">
        <v>24</v>
      </c>
      <c r="P558" t="s">
        <v>190</v>
      </c>
      <c r="Q558" t="s">
        <v>120</v>
      </c>
      <c r="Z558">
        <v>5</v>
      </c>
      <c r="AA558">
        <v>19</v>
      </c>
      <c r="AF558" t="s">
        <v>599</v>
      </c>
      <c r="AG558" t="s">
        <v>41</v>
      </c>
      <c r="AH558" t="s">
        <v>41</v>
      </c>
      <c r="AM558" t="s">
        <v>352</v>
      </c>
      <c r="AN558" t="s">
        <v>343</v>
      </c>
    </row>
    <row r="559" spans="1:40" x14ac:dyDescent="0.2">
      <c r="A559" t="s">
        <v>137</v>
      </c>
      <c r="B559" s="1" t="str">
        <f>VLOOKUP(Table1[[#This Row],[Organization]],Table3[],2)</f>
        <v>International Organization for Migration</v>
      </c>
      <c r="C559" t="s">
        <v>26</v>
      </c>
      <c r="E559" s="1" t="e">
        <f>VLOOKUP(Table1[[#This Row],[Implementing_Partner]],Table2[],3)</f>
        <v>#N/A</v>
      </c>
      <c r="G559" t="s">
        <v>394</v>
      </c>
      <c r="H559" t="s">
        <v>343</v>
      </c>
      <c r="I559" t="s">
        <v>186</v>
      </c>
      <c r="J559" t="s">
        <v>186</v>
      </c>
      <c r="K559" t="s">
        <v>187</v>
      </c>
      <c r="L559" t="s">
        <v>410</v>
      </c>
      <c r="N559" t="s">
        <v>189</v>
      </c>
      <c r="O559">
        <v>483</v>
      </c>
      <c r="P559" t="s">
        <v>190</v>
      </c>
      <c r="Q559" t="s">
        <v>29</v>
      </c>
      <c r="Y559">
        <v>483</v>
      </c>
      <c r="Z559">
        <v>355</v>
      </c>
      <c r="AA559">
        <v>128</v>
      </c>
      <c r="AF559" t="s">
        <v>599</v>
      </c>
      <c r="AG559" t="s">
        <v>41</v>
      </c>
      <c r="AH559" t="s">
        <v>41</v>
      </c>
      <c r="AM559" t="s">
        <v>352</v>
      </c>
      <c r="AN559" t="s">
        <v>343</v>
      </c>
    </row>
    <row r="560" spans="1:40" x14ac:dyDescent="0.2">
      <c r="A560" t="s">
        <v>173</v>
      </c>
      <c r="B560" s="1" t="str">
        <f>VLOOKUP(Table1[[#This Row],[Organization]],Table3[],2)</f>
        <v>International Rescue Committe</v>
      </c>
      <c r="C560" t="s">
        <v>102</v>
      </c>
      <c r="D560" t="s">
        <v>173</v>
      </c>
      <c r="E560" s="1" t="str">
        <f>VLOOKUP(Table1[[#This Row],[Implementing_Partner]],Table2[],3)</f>
        <v>International Rescue Committee</v>
      </c>
      <c r="F560" t="s">
        <v>102</v>
      </c>
      <c r="G560" t="s">
        <v>96</v>
      </c>
      <c r="H560" t="s">
        <v>344</v>
      </c>
      <c r="I560" t="s">
        <v>186</v>
      </c>
      <c r="J560" t="s">
        <v>186</v>
      </c>
      <c r="K560" t="s">
        <v>187</v>
      </c>
      <c r="L560" t="s">
        <v>410</v>
      </c>
      <c r="N560" t="s">
        <v>191</v>
      </c>
      <c r="O560">
        <v>0</v>
      </c>
      <c r="P560" t="s">
        <v>190</v>
      </c>
      <c r="Q560" t="s">
        <v>29</v>
      </c>
      <c r="Y560">
        <v>0</v>
      </c>
      <c r="AF560" t="s">
        <v>599</v>
      </c>
      <c r="AG560" t="s">
        <v>41</v>
      </c>
      <c r="AH560" t="s">
        <v>41</v>
      </c>
      <c r="AI560" t="s">
        <v>206</v>
      </c>
      <c r="AM560" t="s">
        <v>352</v>
      </c>
      <c r="AN560" t="s">
        <v>343</v>
      </c>
    </row>
    <row r="561" spans="1:40" x14ac:dyDescent="0.2">
      <c r="A561" t="s">
        <v>173</v>
      </c>
      <c r="B561" s="1" t="str">
        <f>VLOOKUP(Table1[[#This Row],[Organization]],Table3[],2)</f>
        <v>International Rescue Committe</v>
      </c>
      <c r="C561" t="s">
        <v>102</v>
      </c>
      <c r="D561" t="s">
        <v>173</v>
      </c>
      <c r="E561" s="1" t="str">
        <f>VLOOKUP(Table1[[#This Row],[Implementing_Partner]],Table2[],3)</f>
        <v>International Rescue Committee</v>
      </c>
      <c r="F561" t="s">
        <v>102</v>
      </c>
      <c r="G561" t="s">
        <v>95</v>
      </c>
      <c r="H561" t="s">
        <v>344</v>
      </c>
      <c r="I561" t="s">
        <v>186</v>
      </c>
      <c r="J561" t="s">
        <v>186</v>
      </c>
      <c r="K561" t="s">
        <v>407</v>
      </c>
      <c r="L561" t="s">
        <v>409</v>
      </c>
      <c r="N561" t="s">
        <v>84</v>
      </c>
      <c r="O561">
        <v>1</v>
      </c>
      <c r="P561" t="s">
        <v>190</v>
      </c>
      <c r="Q561" t="s">
        <v>29</v>
      </c>
      <c r="AF561" t="s">
        <v>599</v>
      </c>
      <c r="AG561" t="s">
        <v>41</v>
      </c>
      <c r="AH561" t="s">
        <v>52</v>
      </c>
      <c r="AI561" t="s">
        <v>256</v>
      </c>
      <c r="AJ561" t="s">
        <v>223</v>
      </c>
      <c r="AK561" t="s">
        <v>258</v>
      </c>
      <c r="AM561" t="s">
        <v>352</v>
      </c>
      <c r="AN561" t="s">
        <v>343</v>
      </c>
    </row>
    <row r="562" spans="1:40" x14ac:dyDescent="0.2">
      <c r="A562" t="s">
        <v>172</v>
      </c>
      <c r="B562" s="1" t="str">
        <f>VLOOKUP(Table1[[#This Row],[Organization]],Table3[],2)</f>
        <v>International Medical Corps</v>
      </c>
      <c r="C562" t="s">
        <v>102</v>
      </c>
      <c r="E562" s="1" t="e">
        <f>VLOOKUP(Table1[[#This Row],[Implementing_Partner]],Table2[],3)</f>
        <v>#N/A</v>
      </c>
      <c r="G562" t="s">
        <v>393</v>
      </c>
      <c r="H562" t="s">
        <v>344</v>
      </c>
      <c r="I562" t="s">
        <v>186</v>
      </c>
      <c r="J562" t="s">
        <v>186</v>
      </c>
      <c r="K562" t="s">
        <v>407</v>
      </c>
      <c r="L562" t="s">
        <v>409</v>
      </c>
      <c r="N562" t="s">
        <v>84</v>
      </c>
      <c r="O562">
        <v>1</v>
      </c>
      <c r="AF562" t="s">
        <v>599</v>
      </c>
      <c r="AG562" t="s">
        <v>367</v>
      </c>
      <c r="AH562" t="s">
        <v>367</v>
      </c>
      <c r="AJ562" t="s">
        <v>434</v>
      </c>
      <c r="AK562" t="s">
        <v>258</v>
      </c>
      <c r="AM562" t="s">
        <v>352</v>
      </c>
      <c r="AN562" t="s">
        <v>343</v>
      </c>
    </row>
    <row r="563" spans="1:40" x14ac:dyDescent="0.2">
      <c r="A563" t="s">
        <v>173</v>
      </c>
      <c r="B563" s="1" t="str">
        <f>VLOOKUP(Table1[[#This Row],[Organization]],Table3[],2)</f>
        <v>International Rescue Committe</v>
      </c>
      <c r="C563" t="s">
        <v>102</v>
      </c>
      <c r="D563" t="s">
        <v>173</v>
      </c>
      <c r="E563" s="1" t="str">
        <f>VLOOKUP(Table1[[#This Row],[Implementing_Partner]],Table2[],3)</f>
        <v>International Rescue Committee</v>
      </c>
      <c r="F563" t="s">
        <v>102</v>
      </c>
      <c r="G563" t="s">
        <v>95</v>
      </c>
      <c r="H563" t="s">
        <v>344</v>
      </c>
      <c r="I563" t="s">
        <v>186</v>
      </c>
      <c r="J563" t="s">
        <v>186</v>
      </c>
      <c r="K563" t="s">
        <v>407</v>
      </c>
      <c r="L563" t="s">
        <v>409</v>
      </c>
      <c r="N563" t="s">
        <v>84</v>
      </c>
      <c r="O563">
        <v>1</v>
      </c>
      <c r="P563" t="s">
        <v>190</v>
      </c>
      <c r="Q563" t="s">
        <v>29</v>
      </c>
      <c r="AF563" t="s">
        <v>599</v>
      </c>
      <c r="AG563" t="s">
        <v>41</v>
      </c>
      <c r="AH563" t="s">
        <v>52</v>
      </c>
      <c r="AI563" t="s">
        <v>207</v>
      </c>
      <c r="AJ563" t="s">
        <v>435</v>
      </c>
      <c r="AK563" t="s">
        <v>258</v>
      </c>
      <c r="AM563" t="s">
        <v>352</v>
      </c>
      <c r="AN563" t="s">
        <v>343</v>
      </c>
    </row>
    <row r="564" spans="1:40" x14ac:dyDescent="0.2">
      <c r="A564" t="s">
        <v>177</v>
      </c>
      <c r="B564" s="1" t="str">
        <f>VLOOKUP(Table1[[#This Row],[Organization]],Table3[],2)</f>
        <v>Handicap International / Humanity &amp; Inclusion</v>
      </c>
      <c r="C564" t="s">
        <v>102</v>
      </c>
      <c r="E564" s="1" t="e">
        <f>VLOOKUP(Table1[[#This Row],[Implementing_Partner]],Table2[],3)</f>
        <v>#N/A</v>
      </c>
      <c r="G564" t="s">
        <v>111</v>
      </c>
      <c r="H564" t="s">
        <v>343</v>
      </c>
      <c r="I564" t="s">
        <v>186</v>
      </c>
      <c r="J564" t="s">
        <v>186</v>
      </c>
      <c r="K564" t="s">
        <v>187</v>
      </c>
      <c r="L564" t="s">
        <v>410</v>
      </c>
      <c r="N564" t="s">
        <v>192</v>
      </c>
      <c r="O564">
        <v>1</v>
      </c>
      <c r="P564" t="s">
        <v>190</v>
      </c>
      <c r="Q564" t="s">
        <v>29</v>
      </c>
      <c r="Y564">
        <v>1</v>
      </c>
      <c r="Z564">
        <v>1</v>
      </c>
      <c r="AF564" t="s">
        <v>599</v>
      </c>
      <c r="AG564" t="s">
        <v>41</v>
      </c>
      <c r="AH564" t="s">
        <v>42</v>
      </c>
      <c r="AM564" t="s">
        <v>352</v>
      </c>
      <c r="AN564" t="s">
        <v>343</v>
      </c>
    </row>
    <row r="565" spans="1:40" x14ac:dyDescent="0.2">
      <c r="A565" t="s">
        <v>137</v>
      </c>
      <c r="B565" s="1" t="str">
        <f>VLOOKUP(Table1[[#This Row],[Organization]],Table3[],2)</f>
        <v>International Organization for Migration</v>
      </c>
      <c r="C565" t="s">
        <v>26</v>
      </c>
      <c r="E565" s="1" t="e">
        <f>VLOOKUP(Table1[[#This Row],[Implementing_Partner]],Table2[],3)</f>
        <v>#N/A</v>
      </c>
      <c r="G565" t="s">
        <v>403</v>
      </c>
      <c r="H565" t="s">
        <v>343</v>
      </c>
      <c r="I565" t="s">
        <v>186</v>
      </c>
      <c r="J565" t="s">
        <v>186</v>
      </c>
      <c r="K565" t="s">
        <v>187</v>
      </c>
      <c r="L565" t="s">
        <v>410</v>
      </c>
      <c r="N565" t="s">
        <v>193</v>
      </c>
      <c r="O565">
        <v>1</v>
      </c>
      <c r="P565" t="s">
        <v>190</v>
      </c>
      <c r="Q565" t="s">
        <v>29</v>
      </c>
      <c r="Y565">
        <v>1</v>
      </c>
      <c r="Z565">
        <v>1</v>
      </c>
      <c r="AF565" t="s">
        <v>599</v>
      </c>
      <c r="AG565" t="s">
        <v>41</v>
      </c>
      <c r="AH565" t="s">
        <v>41</v>
      </c>
      <c r="AM565" t="s">
        <v>352</v>
      </c>
      <c r="AN565" t="s">
        <v>343</v>
      </c>
    </row>
    <row r="566" spans="1:40" x14ac:dyDescent="0.2">
      <c r="A566" t="s">
        <v>177</v>
      </c>
      <c r="B566" s="1" t="str">
        <f>VLOOKUP(Table1[[#This Row],[Organization]],Table3[],2)</f>
        <v>Handicap International / Humanity &amp; Inclusion</v>
      </c>
      <c r="C566" t="s">
        <v>102</v>
      </c>
      <c r="E566" s="1" t="e">
        <f>VLOOKUP(Table1[[#This Row],[Implementing_Partner]],Table2[],3)</f>
        <v>#N/A</v>
      </c>
      <c r="G566" t="s">
        <v>95</v>
      </c>
      <c r="H566" t="s">
        <v>343</v>
      </c>
      <c r="I566" t="s">
        <v>186</v>
      </c>
      <c r="J566" t="s">
        <v>186</v>
      </c>
      <c r="K566" t="s">
        <v>187</v>
      </c>
      <c r="L566" t="s">
        <v>410</v>
      </c>
      <c r="N566" t="s">
        <v>192</v>
      </c>
      <c r="O566">
        <v>1</v>
      </c>
      <c r="P566" t="s">
        <v>190</v>
      </c>
      <c r="Q566" t="s">
        <v>29</v>
      </c>
      <c r="Y566">
        <v>1</v>
      </c>
      <c r="Z566">
        <v>1</v>
      </c>
      <c r="AF566" t="s">
        <v>599</v>
      </c>
      <c r="AG566" t="s">
        <v>41</v>
      </c>
      <c r="AH566" t="s">
        <v>53</v>
      </c>
      <c r="AI566" t="s">
        <v>247</v>
      </c>
      <c r="AM566" t="s">
        <v>352</v>
      </c>
      <c r="AN566" t="s">
        <v>343</v>
      </c>
    </row>
    <row r="567" spans="1:40" x14ac:dyDescent="0.2">
      <c r="A567" t="s">
        <v>172</v>
      </c>
      <c r="B567" s="1" t="str">
        <f>VLOOKUP(Table1[[#This Row],[Organization]],Table3[],2)</f>
        <v>International Medical Corps</v>
      </c>
      <c r="C567" t="s">
        <v>102</v>
      </c>
      <c r="E567" s="1" t="e">
        <f>VLOOKUP(Table1[[#This Row],[Implementing_Partner]],Table2[],3)</f>
        <v>#N/A</v>
      </c>
      <c r="G567" t="s">
        <v>393</v>
      </c>
      <c r="H567" t="s">
        <v>344</v>
      </c>
      <c r="I567" t="s">
        <v>186</v>
      </c>
      <c r="J567" t="s">
        <v>186</v>
      </c>
      <c r="K567" t="s">
        <v>407</v>
      </c>
      <c r="L567" t="s">
        <v>409</v>
      </c>
      <c r="N567" t="s">
        <v>84</v>
      </c>
      <c r="O567">
        <v>1</v>
      </c>
      <c r="AF567" t="s">
        <v>599</v>
      </c>
      <c r="AG567" t="s">
        <v>367</v>
      </c>
      <c r="AH567" t="s">
        <v>367</v>
      </c>
      <c r="AJ567" t="s">
        <v>436</v>
      </c>
      <c r="AK567" t="s">
        <v>258</v>
      </c>
      <c r="AM567" t="s">
        <v>352</v>
      </c>
      <c r="AN567" t="s">
        <v>343</v>
      </c>
    </row>
    <row r="568" spans="1:40" x14ac:dyDescent="0.2">
      <c r="A568" t="s">
        <v>173</v>
      </c>
      <c r="B568" s="1" t="str">
        <f>VLOOKUP(Table1[[#This Row],[Organization]],Table3[],2)</f>
        <v>International Rescue Committe</v>
      </c>
      <c r="C568" t="s">
        <v>102</v>
      </c>
      <c r="D568" t="s">
        <v>173</v>
      </c>
      <c r="E568" s="1" t="str">
        <f>VLOOKUP(Table1[[#This Row],[Implementing_Partner]],Table2[],3)</f>
        <v>International Rescue Committee</v>
      </c>
      <c r="F568" t="s">
        <v>102</v>
      </c>
      <c r="G568" t="s">
        <v>96</v>
      </c>
      <c r="H568" t="s">
        <v>344</v>
      </c>
      <c r="I568" t="s">
        <v>186</v>
      </c>
      <c r="J568" t="s">
        <v>186</v>
      </c>
      <c r="K568" t="s">
        <v>187</v>
      </c>
      <c r="L568" t="s">
        <v>410</v>
      </c>
      <c r="N568" t="s">
        <v>189</v>
      </c>
      <c r="O568">
        <v>0</v>
      </c>
      <c r="P568" t="s">
        <v>190</v>
      </c>
      <c r="Q568" t="s">
        <v>29</v>
      </c>
      <c r="Y568">
        <v>0</v>
      </c>
      <c r="AF568" t="s">
        <v>599</v>
      </c>
      <c r="AG568" t="s">
        <v>41</v>
      </c>
      <c r="AH568" t="s">
        <v>41</v>
      </c>
      <c r="AI568" t="s">
        <v>206</v>
      </c>
      <c r="AM568" t="s">
        <v>352</v>
      </c>
      <c r="AN568" t="s">
        <v>343</v>
      </c>
    </row>
    <row r="569" spans="1:40" x14ac:dyDescent="0.2">
      <c r="A569" t="s">
        <v>184</v>
      </c>
      <c r="B569" s="1" t="str">
        <f>VLOOKUP(Table1[[#This Row],[Organization]],Table3[],2)</f>
        <v>United Nations Population Fund</v>
      </c>
      <c r="C569" t="s">
        <v>26</v>
      </c>
      <c r="D569" t="s">
        <v>172</v>
      </c>
      <c r="E569" s="1" t="str">
        <f>VLOOKUP(Table1[[#This Row],[Implementing_Partner]],Table2[],3)</f>
        <v>International Medical Corps</v>
      </c>
      <c r="F569" t="s">
        <v>102</v>
      </c>
      <c r="G569" t="s">
        <v>145</v>
      </c>
      <c r="H569" t="s">
        <v>343</v>
      </c>
      <c r="I569" t="s">
        <v>186</v>
      </c>
      <c r="J569" t="s">
        <v>186</v>
      </c>
      <c r="K569" t="s">
        <v>187</v>
      </c>
      <c r="L569" t="s">
        <v>410</v>
      </c>
      <c r="N569" t="s">
        <v>189</v>
      </c>
      <c r="O569">
        <v>80</v>
      </c>
      <c r="P569" t="s">
        <v>190</v>
      </c>
      <c r="Q569" t="s">
        <v>29</v>
      </c>
      <c r="Y569">
        <v>80</v>
      </c>
      <c r="AA569">
        <v>80</v>
      </c>
      <c r="AF569" t="s">
        <v>599</v>
      </c>
      <c r="AG569" t="s">
        <v>41</v>
      </c>
      <c r="AH569" t="s">
        <v>41</v>
      </c>
      <c r="AI569" t="s">
        <v>160</v>
      </c>
      <c r="AK569" t="s">
        <v>258</v>
      </c>
      <c r="AM569" t="s">
        <v>352</v>
      </c>
      <c r="AN569" t="s">
        <v>343</v>
      </c>
    </row>
    <row r="570" spans="1:40" x14ac:dyDescent="0.2">
      <c r="A570" t="s">
        <v>137</v>
      </c>
      <c r="B570" s="1" t="str">
        <f>VLOOKUP(Table1[[#This Row],[Organization]],Table3[],2)</f>
        <v>International Organization for Migration</v>
      </c>
      <c r="C570" t="s">
        <v>26</v>
      </c>
      <c r="E570" s="1" t="e">
        <f>VLOOKUP(Table1[[#This Row],[Implementing_Partner]],Table2[],3)</f>
        <v>#N/A</v>
      </c>
      <c r="G570" t="s">
        <v>395</v>
      </c>
      <c r="H570" t="s">
        <v>343</v>
      </c>
      <c r="I570" t="s">
        <v>186</v>
      </c>
      <c r="J570" t="s">
        <v>186</v>
      </c>
      <c r="K570" t="s">
        <v>407</v>
      </c>
      <c r="L570" t="s">
        <v>409</v>
      </c>
      <c r="N570" t="s">
        <v>84</v>
      </c>
      <c r="O570">
        <v>1</v>
      </c>
      <c r="P570" t="s">
        <v>190</v>
      </c>
      <c r="Q570" t="s">
        <v>29</v>
      </c>
      <c r="AF570" t="s">
        <v>599</v>
      </c>
      <c r="AG570" t="s">
        <v>41</v>
      </c>
      <c r="AH570" t="s">
        <v>41</v>
      </c>
      <c r="AK570" t="s">
        <v>258</v>
      </c>
      <c r="AM570" t="s">
        <v>352</v>
      </c>
      <c r="AN570" t="s">
        <v>343</v>
      </c>
    </row>
    <row r="571" spans="1:40" x14ac:dyDescent="0.2">
      <c r="A571" t="s">
        <v>176</v>
      </c>
      <c r="B571" s="1" t="str">
        <f>VLOOKUP(Table1[[#This Row],[Organization]],Table3[],2)</f>
        <v>World Health Organization</v>
      </c>
      <c r="C571" t="s">
        <v>26</v>
      </c>
      <c r="E571" s="1" t="e">
        <f>VLOOKUP(Table1[[#This Row],[Implementing_Partner]],Table2[],3)</f>
        <v>#N/A</v>
      </c>
      <c r="H571" t="s">
        <v>343</v>
      </c>
      <c r="I571" t="s">
        <v>186</v>
      </c>
      <c r="J571" t="s">
        <v>186</v>
      </c>
      <c r="K571" t="s">
        <v>407</v>
      </c>
      <c r="L571" t="s">
        <v>409</v>
      </c>
      <c r="N571" t="s">
        <v>84</v>
      </c>
      <c r="O571">
        <v>1</v>
      </c>
      <c r="AF571" t="s">
        <v>599</v>
      </c>
      <c r="AG571" t="s">
        <v>41</v>
      </c>
      <c r="AH571" t="s">
        <v>367</v>
      </c>
      <c r="AJ571" t="s">
        <v>440</v>
      </c>
      <c r="AK571" t="s">
        <v>262</v>
      </c>
      <c r="AM571" t="s">
        <v>352</v>
      </c>
      <c r="AN571" t="s">
        <v>343</v>
      </c>
    </row>
    <row r="572" spans="1:40" x14ac:dyDescent="0.2">
      <c r="A572" t="s">
        <v>137</v>
      </c>
      <c r="B572" s="1" t="str">
        <f>VLOOKUP(Table1[[#This Row],[Organization]],Table3[],2)</f>
        <v>International Organization for Migration</v>
      </c>
      <c r="C572" t="s">
        <v>26</v>
      </c>
      <c r="E572" s="1" t="e">
        <f>VLOOKUP(Table1[[#This Row],[Implementing_Partner]],Table2[],3)</f>
        <v>#N/A</v>
      </c>
      <c r="G572" t="s">
        <v>145</v>
      </c>
      <c r="H572" t="s">
        <v>343</v>
      </c>
      <c r="I572" t="s">
        <v>186</v>
      </c>
      <c r="J572" t="s">
        <v>186</v>
      </c>
      <c r="K572" t="s">
        <v>187</v>
      </c>
      <c r="L572" t="s">
        <v>410</v>
      </c>
      <c r="N572" t="s">
        <v>191</v>
      </c>
      <c r="O572">
        <v>4</v>
      </c>
      <c r="P572" t="s">
        <v>190</v>
      </c>
      <c r="Q572" t="s">
        <v>29</v>
      </c>
      <c r="Y572">
        <v>4</v>
      </c>
      <c r="Z572">
        <v>1</v>
      </c>
      <c r="AA572">
        <v>3</v>
      </c>
      <c r="AF572" t="s">
        <v>599</v>
      </c>
      <c r="AG572" t="s">
        <v>41</v>
      </c>
      <c r="AH572" t="s">
        <v>41</v>
      </c>
      <c r="AM572" t="s">
        <v>352</v>
      </c>
      <c r="AN572" t="s">
        <v>343</v>
      </c>
    </row>
    <row r="573" spans="1:40" x14ac:dyDescent="0.2">
      <c r="A573" t="s">
        <v>173</v>
      </c>
      <c r="B573" s="1" t="str">
        <f>VLOOKUP(Table1[[#This Row],[Organization]],Table3[],2)</f>
        <v>International Rescue Committe</v>
      </c>
      <c r="C573" t="s">
        <v>102</v>
      </c>
      <c r="D573" t="s">
        <v>173</v>
      </c>
      <c r="E573" s="1" t="str">
        <f>VLOOKUP(Table1[[#This Row],[Implementing_Partner]],Table2[],3)</f>
        <v>International Rescue Committee</v>
      </c>
      <c r="F573" t="s">
        <v>102</v>
      </c>
      <c r="G573" t="s">
        <v>93</v>
      </c>
      <c r="H573" t="s">
        <v>344</v>
      </c>
      <c r="I573" t="s">
        <v>186</v>
      </c>
      <c r="J573" t="s">
        <v>186</v>
      </c>
      <c r="K573" t="s">
        <v>187</v>
      </c>
      <c r="L573" t="s">
        <v>410</v>
      </c>
      <c r="N573" t="s">
        <v>191</v>
      </c>
      <c r="O573">
        <v>4</v>
      </c>
      <c r="P573" t="s">
        <v>190</v>
      </c>
      <c r="Q573" t="s">
        <v>29</v>
      </c>
      <c r="Y573">
        <v>4</v>
      </c>
      <c r="Z573">
        <v>3</v>
      </c>
      <c r="AA573">
        <v>1</v>
      </c>
      <c r="AF573" t="s">
        <v>599</v>
      </c>
      <c r="AG573" t="s">
        <v>41</v>
      </c>
      <c r="AH573" t="s">
        <v>41</v>
      </c>
      <c r="AI573" t="s">
        <v>160</v>
      </c>
      <c r="AM573" t="s">
        <v>352</v>
      </c>
      <c r="AN573" t="s">
        <v>343</v>
      </c>
    </row>
    <row r="574" spans="1:40" x14ac:dyDescent="0.2">
      <c r="A574" t="s">
        <v>137</v>
      </c>
      <c r="B574" s="1" t="str">
        <f>VLOOKUP(Table1[[#This Row],[Organization]],Table3[],2)</f>
        <v>International Organization for Migration</v>
      </c>
      <c r="C574" t="s">
        <v>26</v>
      </c>
      <c r="E574" s="1" t="e">
        <f>VLOOKUP(Table1[[#This Row],[Implementing_Partner]],Table2[],3)</f>
        <v>#N/A</v>
      </c>
      <c r="G574" t="s">
        <v>395</v>
      </c>
      <c r="H574" t="s">
        <v>343</v>
      </c>
      <c r="I574" t="s">
        <v>186</v>
      </c>
      <c r="J574" t="s">
        <v>186</v>
      </c>
      <c r="K574" t="s">
        <v>407</v>
      </c>
      <c r="L574" t="s">
        <v>409</v>
      </c>
      <c r="N574" t="s">
        <v>84</v>
      </c>
      <c r="O574">
        <v>1</v>
      </c>
      <c r="P574" t="s">
        <v>190</v>
      </c>
      <c r="Q574" t="s">
        <v>29</v>
      </c>
      <c r="AF574" t="s">
        <v>599</v>
      </c>
      <c r="AG574" t="s">
        <v>41</v>
      </c>
      <c r="AH574" t="s">
        <v>41</v>
      </c>
      <c r="AK574" t="s">
        <v>258</v>
      </c>
      <c r="AM574" t="s">
        <v>352</v>
      </c>
      <c r="AN574" t="s">
        <v>343</v>
      </c>
    </row>
    <row r="575" spans="1:40" x14ac:dyDescent="0.2">
      <c r="A575" t="s">
        <v>172</v>
      </c>
      <c r="B575" s="1" t="str">
        <f>VLOOKUP(Table1[[#This Row],[Organization]],Table3[],2)</f>
        <v>International Medical Corps</v>
      </c>
      <c r="C575" t="s">
        <v>102</v>
      </c>
      <c r="E575" s="1" t="e">
        <f>VLOOKUP(Table1[[#This Row],[Implementing_Partner]],Table2[],3)</f>
        <v>#N/A</v>
      </c>
      <c r="G575" t="s">
        <v>145</v>
      </c>
      <c r="H575" t="s">
        <v>344</v>
      </c>
      <c r="I575" t="s">
        <v>186</v>
      </c>
      <c r="J575" t="s">
        <v>186</v>
      </c>
      <c r="K575" t="s">
        <v>407</v>
      </c>
      <c r="L575" t="s">
        <v>409</v>
      </c>
      <c r="N575" t="s">
        <v>84</v>
      </c>
      <c r="O575">
        <v>1</v>
      </c>
      <c r="P575" t="s">
        <v>190</v>
      </c>
      <c r="Q575" t="s">
        <v>29</v>
      </c>
      <c r="AF575" t="s">
        <v>599</v>
      </c>
      <c r="AG575" t="s">
        <v>41</v>
      </c>
      <c r="AH575" t="s">
        <v>41</v>
      </c>
      <c r="AJ575" t="s">
        <v>201</v>
      </c>
      <c r="AK575" t="s">
        <v>258</v>
      </c>
      <c r="AM575" t="s">
        <v>352</v>
      </c>
      <c r="AN575" t="s">
        <v>343</v>
      </c>
    </row>
    <row r="576" spans="1:40" x14ac:dyDescent="0.2">
      <c r="A576" t="s">
        <v>176</v>
      </c>
      <c r="B576" s="1" t="str">
        <f>VLOOKUP(Table1[[#This Row],[Organization]],Table3[],2)</f>
        <v>World Health Organization</v>
      </c>
      <c r="C576" t="s">
        <v>26</v>
      </c>
      <c r="E576" s="1" t="e">
        <f>VLOOKUP(Table1[[#This Row],[Implementing_Partner]],Table2[],3)</f>
        <v>#N/A</v>
      </c>
      <c r="H576" t="s">
        <v>343</v>
      </c>
      <c r="I576" t="s">
        <v>186</v>
      </c>
      <c r="J576" t="s">
        <v>186</v>
      </c>
      <c r="K576" t="s">
        <v>407</v>
      </c>
      <c r="L576" t="s">
        <v>409</v>
      </c>
      <c r="N576" t="s">
        <v>84</v>
      </c>
      <c r="O576">
        <v>1</v>
      </c>
      <c r="AF576" t="s">
        <v>599</v>
      </c>
      <c r="AG576" t="s">
        <v>41</v>
      </c>
      <c r="AH576" t="s">
        <v>59</v>
      </c>
      <c r="AJ576" t="s">
        <v>442</v>
      </c>
      <c r="AK576" t="s">
        <v>258</v>
      </c>
      <c r="AM576" t="s">
        <v>352</v>
      </c>
      <c r="AN576" t="s">
        <v>343</v>
      </c>
    </row>
    <row r="577" spans="1:40" x14ac:dyDescent="0.2">
      <c r="A577" t="s">
        <v>173</v>
      </c>
      <c r="B577" s="1" t="str">
        <f>VLOOKUP(Table1[[#This Row],[Organization]],Table3[],2)</f>
        <v>International Rescue Committe</v>
      </c>
      <c r="C577" t="s">
        <v>102</v>
      </c>
      <c r="D577" t="s">
        <v>173</v>
      </c>
      <c r="E577" s="1" t="str">
        <f>VLOOKUP(Table1[[#This Row],[Implementing_Partner]],Table2[],3)</f>
        <v>International Rescue Committee</v>
      </c>
      <c r="F577" t="s">
        <v>102</v>
      </c>
      <c r="G577" t="s">
        <v>95</v>
      </c>
      <c r="H577" t="s">
        <v>344</v>
      </c>
      <c r="I577" t="s">
        <v>186</v>
      </c>
      <c r="J577" t="s">
        <v>186</v>
      </c>
      <c r="K577" t="s">
        <v>407</v>
      </c>
      <c r="L577" t="s">
        <v>409</v>
      </c>
      <c r="N577" t="s">
        <v>84</v>
      </c>
      <c r="O577">
        <v>1</v>
      </c>
      <c r="P577" t="s">
        <v>190</v>
      </c>
      <c r="Q577" t="s">
        <v>29</v>
      </c>
      <c r="AF577" t="s">
        <v>599</v>
      </c>
      <c r="AG577" t="s">
        <v>41</v>
      </c>
      <c r="AH577" t="s">
        <v>52</v>
      </c>
      <c r="AI577" t="s">
        <v>256</v>
      </c>
      <c r="AJ577" t="s">
        <v>223</v>
      </c>
      <c r="AK577" t="s">
        <v>258</v>
      </c>
      <c r="AM577" t="s">
        <v>352</v>
      </c>
      <c r="AN577" t="s">
        <v>343</v>
      </c>
    </row>
    <row r="578" spans="1:40" x14ac:dyDescent="0.2">
      <c r="A578" t="s">
        <v>176</v>
      </c>
      <c r="B578" s="1" t="str">
        <f>VLOOKUP(Table1[[#This Row],[Organization]],Table3[],2)</f>
        <v>World Health Organization</v>
      </c>
      <c r="C578" t="s">
        <v>26</v>
      </c>
      <c r="E578" s="1" t="e">
        <f>VLOOKUP(Table1[[#This Row],[Implementing_Partner]],Table2[],3)</f>
        <v>#N/A</v>
      </c>
      <c r="H578" t="s">
        <v>343</v>
      </c>
      <c r="I578" t="s">
        <v>186</v>
      </c>
      <c r="J578" t="s">
        <v>186</v>
      </c>
      <c r="K578" t="s">
        <v>407</v>
      </c>
      <c r="L578" t="s">
        <v>409</v>
      </c>
      <c r="N578" t="s">
        <v>84</v>
      </c>
      <c r="O578">
        <v>1</v>
      </c>
      <c r="AF578" t="s">
        <v>599</v>
      </c>
      <c r="AG578" t="s">
        <v>41</v>
      </c>
      <c r="AH578" t="s">
        <v>52</v>
      </c>
      <c r="AJ578" t="s">
        <v>447</v>
      </c>
      <c r="AK578" t="s">
        <v>258</v>
      </c>
      <c r="AM578" t="s">
        <v>352</v>
      </c>
      <c r="AN578" t="s">
        <v>343</v>
      </c>
    </row>
    <row r="579" spans="1:40" x14ac:dyDescent="0.2">
      <c r="A579" t="s">
        <v>177</v>
      </c>
      <c r="B579" s="1" t="str">
        <f>VLOOKUP(Table1[[#This Row],[Organization]],Table3[],2)</f>
        <v>Handicap International / Humanity &amp; Inclusion</v>
      </c>
      <c r="C579" t="s">
        <v>102</v>
      </c>
      <c r="E579" s="1" t="e">
        <f>VLOOKUP(Table1[[#This Row],[Implementing_Partner]],Table2[],3)</f>
        <v>#N/A</v>
      </c>
      <c r="G579" t="s">
        <v>111</v>
      </c>
      <c r="H579" t="s">
        <v>343</v>
      </c>
      <c r="I579" t="s">
        <v>186</v>
      </c>
      <c r="J579" t="s">
        <v>186</v>
      </c>
      <c r="K579" t="s">
        <v>187</v>
      </c>
      <c r="L579" t="s">
        <v>410</v>
      </c>
      <c r="N579" t="s">
        <v>192</v>
      </c>
      <c r="O579">
        <v>1</v>
      </c>
      <c r="P579" t="s">
        <v>190</v>
      </c>
      <c r="Q579" t="s">
        <v>29</v>
      </c>
      <c r="Y579">
        <v>1</v>
      </c>
      <c r="AA579">
        <v>1</v>
      </c>
      <c r="AF579" t="s">
        <v>599</v>
      </c>
      <c r="AG579" t="s">
        <v>41</v>
      </c>
      <c r="AH579" t="s">
        <v>41</v>
      </c>
      <c r="AM579" t="s">
        <v>352</v>
      </c>
      <c r="AN579" t="s">
        <v>343</v>
      </c>
    </row>
    <row r="580" spans="1:40" x14ac:dyDescent="0.2">
      <c r="A580" t="s">
        <v>137</v>
      </c>
      <c r="B580" s="1" t="str">
        <f>VLOOKUP(Table1[[#This Row],[Organization]],Table3[],2)</f>
        <v>International Organization for Migration</v>
      </c>
      <c r="C580" t="s">
        <v>26</v>
      </c>
      <c r="E580" s="1" t="e">
        <f>VLOOKUP(Table1[[#This Row],[Implementing_Partner]],Table2[],3)</f>
        <v>#N/A</v>
      </c>
      <c r="G580" t="s">
        <v>403</v>
      </c>
      <c r="H580" t="s">
        <v>343</v>
      </c>
      <c r="I580" t="s">
        <v>186</v>
      </c>
      <c r="J580" t="s">
        <v>186</v>
      </c>
      <c r="K580" t="s">
        <v>187</v>
      </c>
      <c r="L580" t="s">
        <v>410</v>
      </c>
      <c r="N580" t="s">
        <v>189</v>
      </c>
      <c r="O580">
        <v>216</v>
      </c>
      <c r="P580" t="s">
        <v>190</v>
      </c>
      <c r="Q580" t="s">
        <v>29</v>
      </c>
      <c r="Y580">
        <v>216</v>
      </c>
      <c r="Z580">
        <v>204</v>
      </c>
      <c r="AA580">
        <v>12</v>
      </c>
      <c r="AF580" t="s">
        <v>599</v>
      </c>
      <c r="AG580" t="s">
        <v>41</v>
      </c>
      <c r="AH580" t="s">
        <v>41</v>
      </c>
      <c r="AM580" t="s">
        <v>352</v>
      </c>
      <c r="AN580" t="s">
        <v>343</v>
      </c>
    </row>
    <row r="581" spans="1:40" x14ac:dyDescent="0.2">
      <c r="A581" t="s">
        <v>176</v>
      </c>
      <c r="B581" s="1" t="str">
        <f>VLOOKUP(Table1[[#This Row],[Organization]],Table3[],2)</f>
        <v>World Health Organization</v>
      </c>
      <c r="C581" t="s">
        <v>26</v>
      </c>
      <c r="E581" s="1" t="e">
        <f>VLOOKUP(Table1[[#This Row],[Implementing_Partner]],Table2[],3)</f>
        <v>#N/A</v>
      </c>
      <c r="H581" t="s">
        <v>343</v>
      </c>
      <c r="I581" t="s">
        <v>186</v>
      </c>
      <c r="J581" t="s">
        <v>186</v>
      </c>
      <c r="K581" t="s">
        <v>407</v>
      </c>
      <c r="L581" t="s">
        <v>409</v>
      </c>
      <c r="N581" t="s">
        <v>84</v>
      </c>
      <c r="O581">
        <v>1</v>
      </c>
      <c r="AF581" t="s">
        <v>599</v>
      </c>
      <c r="AG581" t="s">
        <v>41</v>
      </c>
      <c r="AH581" t="s">
        <v>52</v>
      </c>
      <c r="AJ581" t="s">
        <v>447</v>
      </c>
      <c r="AK581" t="s">
        <v>258</v>
      </c>
      <c r="AM581" t="s">
        <v>352</v>
      </c>
      <c r="AN581" t="s">
        <v>343</v>
      </c>
    </row>
    <row r="582" spans="1:40" x14ac:dyDescent="0.2">
      <c r="A582" t="s">
        <v>137</v>
      </c>
      <c r="B582" s="1" t="str">
        <f>VLOOKUP(Table1[[#This Row],[Organization]],Table3[],2)</f>
        <v>International Organization for Migration</v>
      </c>
      <c r="C582" t="s">
        <v>26</v>
      </c>
      <c r="E582" s="1" t="e">
        <f>VLOOKUP(Table1[[#This Row],[Implementing_Partner]],Table2[],3)</f>
        <v>#N/A</v>
      </c>
      <c r="G582" t="s">
        <v>395</v>
      </c>
      <c r="H582" t="s">
        <v>343</v>
      </c>
      <c r="I582" t="s">
        <v>186</v>
      </c>
      <c r="J582" t="s">
        <v>186</v>
      </c>
      <c r="K582" t="s">
        <v>187</v>
      </c>
      <c r="L582" t="s">
        <v>410</v>
      </c>
      <c r="N582" t="s">
        <v>193</v>
      </c>
      <c r="O582">
        <v>7</v>
      </c>
      <c r="P582" t="s">
        <v>190</v>
      </c>
      <c r="Q582" t="s">
        <v>29</v>
      </c>
      <c r="Y582">
        <v>7</v>
      </c>
      <c r="Z582">
        <v>6</v>
      </c>
      <c r="AA582">
        <v>1</v>
      </c>
      <c r="AF582" t="s">
        <v>599</v>
      </c>
      <c r="AG582" t="s">
        <v>41</v>
      </c>
      <c r="AH582" t="s">
        <v>52</v>
      </c>
      <c r="AM582" t="s">
        <v>352</v>
      </c>
      <c r="AN582" t="s">
        <v>343</v>
      </c>
    </row>
    <row r="583" spans="1:40" x14ac:dyDescent="0.2">
      <c r="A583" t="s">
        <v>173</v>
      </c>
      <c r="B583" s="1" t="str">
        <f>VLOOKUP(Table1[[#This Row],[Organization]],Table3[],2)</f>
        <v>International Rescue Committe</v>
      </c>
      <c r="C583" t="s">
        <v>102</v>
      </c>
      <c r="D583" t="s">
        <v>173</v>
      </c>
      <c r="E583" s="1" t="str">
        <f>VLOOKUP(Table1[[#This Row],[Implementing_Partner]],Table2[],3)</f>
        <v>International Rescue Committee</v>
      </c>
      <c r="F583" t="s">
        <v>102</v>
      </c>
      <c r="G583" t="s">
        <v>95</v>
      </c>
      <c r="H583" t="s">
        <v>344</v>
      </c>
      <c r="I583" t="s">
        <v>186</v>
      </c>
      <c r="J583" t="s">
        <v>186</v>
      </c>
      <c r="K583" t="s">
        <v>407</v>
      </c>
      <c r="L583" t="s">
        <v>409</v>
      </c>
      <c r="N583" t="s">
        <v>84</v>
      </c>
      <c r="O583">
        <v>1</v>
      </c>
      <c r="P583" t="s">
        <v>190</v>
      </c>
      <c r="Q583" t="s">
        <v>29</v>
      </c>
      <c r="AF583" t="s">
        <v>599</v>
      </c>
      <c r="AG583" t="s">
        <v>41</v>
      </c>
      <c r="AH583" t="s">
        <v>41</v>
      </c>
      <c r="AI583" t="s">
        <v>150</v>
      </c>
      <c r="AJ583" t="s">
        <v>212</v>
      </c>
      <c r="AK583" t="s">
        <v>258</v>
      </c>
      <c r="AM583" t="s">
        <v>352</v>
      </c>
      <c r="AN583" t="s">
        <v>343</v>
      </c>
    </row>
    <row r="584" spans="1:40" x14ac:dyDescent="0.2">
      <c r="A584" t="s">
        <v>173</v>
      </c>
      <c r="B584" s="1" t="str">
        <f>VLOOKUP(Table1[[#This Row],[Organization]],Table3[],2)</f>
        <v>International Rescue Committe</v>
      </c>
      <c r="C584" t="s">
        <v>102</v>
      </c>
      <c r="D584" t="s">
        <v>173</v>
      </c>
      <c r="E584" s="1" t="str">
        <f>VLOOKUP(Table1[[#This Row],[Implementing_Partner]],Table2[],3)</f>
        <v>International Rescue Committee</v>
      </c>
      <c r="F584" t="s">
        <v>102</v>
      </c>
      <c r="G584" t="s">
        <v>93</v>
      </c>
      <c r="H584" t="s">
        <v>344</v>
      </c>
      <c r="I584" t="s">
        <v>186</v>
      </c>
      <c r="J584" t="s">
        <v>186</v>
      </c>
      <c r="K584" t="s">
        <v>187</v>
      </c>
      <c r="L584" t="s">
        <v>410</v>
      </c>
      <c r="N584" t="s">
        <v>193</v>
      </c>
      <c r="O584">
        <v>0</v>
      </c>
      <c r="P584" t="s">
        <v>190</v>
      </c>
      <c r="Q584" t="s">
        <v>29</v>
      </c>
      <c r="Y584">
        <v>0</v>
      </c>
      <c r="AF584" t="s">
        <v>599</v>
      </c>
      <c r="AG584" t="s">
        <v>41</v>
      </c>
      <c r="AH584" t="s">
        <v>41</v>
      </c>
      <c r="AI584" t="s">
        <v>160</v>
      </c>
      <c r="AM584" t="s">
        <v>352</v>
      </c>
      <c r="AN584" t="s">
        <v>343</v>
      </c>
    </row>
    <row r="585" spans="1:40" x14ac:dyDescent="0.2">
      <c r="A585" t="s">
        <v>172</v>
      </c>
      <c r="B585" s="1" t="str">
        <f>VLOOKUP(Table1[[#This Row],[Organization]],Table3[],2)</f>
        <v>International Medical Corps</v>
      </c>
      <c r="C585" t="s">
        <v>102</v>
      </c>
      <c r="E585" s="1" t="e">
        <f>VLOOKUP(Table1[[#This Row],[Implementing_Partner]],Table2[],3)</f>
        <v>#N/A</v>
      </c>
      <c r="G585" t="s">
        <v>183</v>
      </c>
      <c r="H585" t="s">
        <v>344</v>
      </c>
      <c r="I585" t="s">
        <v>186</v>
      </c>
      <c r="J585" t="s">
        <v>186</v>
      </c>
      <c r="K585" t="s">
        <v>187</v>
      </c>
      <c r="L585" t="s">
        <v>410</v>
      </c>
      <c r="N585" t="s">
        <v>189</v>
      </c>
      <c r="O585">
        <v>72</v>
      </c>
      <c r="P585" t="s">
        <v>190</v>
      </c>
      <c r="Q585" t="s">
        <v>29</v>
      </c>
      <c r="Y585">
        <v>72</v>
      </c>
      <c r="Z585">
        <v>20</v>
      </c>
      <c r="AA585">
        <v>52</v>
      </c>
      <c r="AF585" t="s">
        <v>599</v>
      </c>
      <c r="AG585" t="s">
        <v>41</v>
      </c>
      <c r="AH585" t="s">
        <v>41</v>
      </c>
      <c r="AK585" t="s">
        <v>73</v>
      </c>
      <c r="AM585" t="s">
        <v>352</v>
      </c>
      <c r="AN585" t="s">
        <v>343</v>
      </c>
    </row>
    <row r="586" spans="1:40" x14ac:dyDescent="0.2">
      <c r="A586" t="s">
        <v>173</v>
      </c>
      <c r="B586" s="1" t="str">
        <f>VLOOKUP(Table1[[#This Row],[Organization]],Table3[],2)</f>
        <v>International Rescue Committe</v>
      </c>
      <c r="C586" t="s">
        <v>102</v>
      </c>
      <c r="D586" t="s">
        <v>173</v>
      </c>
      <c r="E586" s="1" t="str">
        <f>VLOOKUP(Table1[[#This Row],[Implementing_Partner]],Table2[],3)</f>
        <v>International Rescue Committee</v>
      </c>
      <c r="F586" t="s">
        <v>102</v>
      </c>
      <c r="G586" t="s">
        <v>96</v>
      </c>
      <c r="H586" t="s">
        <v>344</v>
      </c>
      <c r="I586" t="s">
        <v>186</v>
      </c>
      <c r="J586" t="s">
        <v>186</v>
      </c>
      <c r="K586" t="s">
        <v>187</v>
      </c>
      <c r="L586" t="s">
        <v>410</v>
      </c>
      <c r="N586" t="s">
        <v>193</v>
      </c>
      <c r="O586">
        <v>0</v>
      </c>
      <c r="P586" t="s">
        <v>190</v>
      </c>
      <c r="Q586" t="s">
        <v>29</v>
      </c>
      <c r="Y586">
        <v>0</v>
      </c>
      <c r="AF586" t="s">
        <v>599</v>
      </c>
      <c r="AG586" t="s">
        <v>41</v>
      </c>
      <c r="AH586" t="s">
        <v>41</v>
      </c>
      <c r="AI586" t="s">
        <v>206</v>
      </c>
      <c r="AM586" t="s">
        <v>352</v>
      </c>
      <c r="AN586" t="s">
        <v>343</v>
      </c>
    </row>
    <row r="587" spans="1:40" x14ac:dyDescent="0.2">
      <c r="A587" t="s">
        <v>137</v>
      </c>
      <c r="B587" s="1" t="str">
        <f>VLOOKUP(Table1[[#This Row],[Organization]],Table3[],2)</f>
        <v>International Organization for Migration</v>
      </c>
      <c r="C587" t="s">
        <v>26</v>
      </c>
      <c r="E587" s="1" t="e">
        <f>VLOOKUP(Table1[[#This Row],[Implementing_Partner]],Table2[],3)</f>
        <v>#N/A</v>
      </c>
      <c r="G587" t="s">
        <v>395</v>
      </c>
      <c r="H587" t="s">
        <v>343</v>
      </c>
      <c r="I587" t="s">
        <v>186</v>
      </c>
      <c r="J587" t="s">
        <v>186</v>
      </c>
      <c r="K587" t="s">
        <v>187</v>
      </c>
      <c r="L587" t="s">
        <v>410</v>
      </c>
      <c r="N587" t="s">
        <v>193</v>
      </c>
      <c r="O587">
        <v>2</v>
      </c>
      <c r="P587" t="s">
        <v>190</v>
      </c>
      <c r="Q587" t="s">
        <v>29</v>
      </c>
      <c r="Y587">
        <v>2</v>
      </c>
      <c r="Z587">
        <v>2</v>
      </c>
      <c r="AF587" t="s">
        <v>599</v>
      </c>
      <c r="AG587" t="s">
        <v>41</v>
      </c>
      <c r="AH587" t="s">
        <v>53</v>
      </c>
      <c r="AM587" t="s">
        <v>352</v>
      </c>
      <c r="AN587" t="s">
        <v>343</v>
      </c>
    </row>
    <row r="588" spans="1:40" x14ac:dyDescent="0.2">
      <c r="A588" t="s">
        <v>137</v>
      </c>
      <c r="B588" s="1" t="str">
        <f>VLOOKUP(Table1[[#This Row],[Organization]],Table3[],2)</f>
        <v>International Organization for Migration</v>
      </c>
      <c r="C588" t="s">
        <v>26</v>
      </c>
      <c r="E588" s="1" t="e">
        <f>VLOOKUP(Table1[[#This Row],[Implementing_Partner]],Table2[],3)</f>
        <v>#N/A</v>
      </c>
      <c r="G588" t="s">
        <v>404</v>
      </c>
      <c r="H588" t="s">
        <v>343</v>
      </c>
      <c r="I588" t="s">
        <v>186</v>
      </c>
      <c r="J588" t="s">
        <v>186</v>
      </c>
      <c r="K588" t="s">
        <v>187</v>
      </c>
      <c r="L588" t="s">
        <v>410</v>
      </c>
      <c r="N588" t="s">
        <v>192</v>
      </c>
      <c r="O588">
        <v>24</v>
      </c>
      <c r="P588" t="s">
        <v>190</v>
      </c>
      <c r="Q588" t="s">
        <v>29</v>
      </c>
      <c r="Y588">
        <v>24</v>
      </c>
      <c r="Z588">
        <v>23</v>
      </c>
      <c r="AA588">
        <v>1</v>
      </c>
      <c r="AF588" t="s">
        <v>599</v>
      </c>
      <c r="AG588" t="s">
        <v>41</v>
      </c>
      <c r="AH588" t="s">
        <v>41</v>
      </c>
      <c r="AM588" t="s">
        <v>352</v>
      </c>
      <c r="AN588" t="s">
        <v>343</v>
      </c>
    </row>
    <row r="589" spans="1:40" x14ac:dyDescent="0.2">
      <c r="A589" t="s">
        <v>172</v>
      </c>
      <c r="B589" s="1" t="str">
        <f>VLOOKUP(Table1[[#This Row],[Organization]],Table3[],2)</f>
        <v>International Medical Corps</v>
      </c>
      <c r="C589" t="s">
        <v>102</v>
      </c>
      <c r="E589" s="1" t="e">
        <f>VLOOKUP(Table1[[#This Row],[Implementing_Partner]],Table2[],3)</f>
        <v>#N/A</v>
      </c>
      <c r="G589" t="s">
        <v>393</v>
      </c>
      <c r="H589" t="s">
        <v>344</v>
      </c>
      <c r="I589" t="s">
        <v>186</v>
      </c>
      <c r="J589" t="s">
        <v>186</v>
      </c>
      <c r="K589" t="s">
        <v>407</v>
      </c>
      <c r="L589" t="s">
        <v>409</v>
      </c>
      <c r="N589" t="s">
        <v>84</v>
      </c>
      <c r="O589">
        <v>1</v>
      </c>
      <c r="P589" t="s">
        <v>190</v>
      </c>
      <c r="Q589" t="s">
        <v>29</v>
      </c>
      <c r="AF589" t="s">
        <v>599</v>
      </c>
      <c r="AG589" t="s">
        <v>367</v>
      </c>
      <c r="AH589" t="s">
        <v>367</v>
      </c>
      <c r="AJ589" t="s">
        <v>434</v>
      </c>
      <c r="AK589" t="s">
        <v>258</v>
      </c>
      <c r="AM589" t="s">
        <v>352</v>
      </c>
      <c r="AN589" t="s">
        <v>343</v>
      </c>
    </row>
    <row r="590" spans="1:40" x14ac:dyDescent="0.2">
      <c r="A590" t="s">
        <v>137</v>
      </c>
      <c r="B590" s="1" t="str">
        <f>VLOOKUP(Table1[[#This Row],[Organization]],Table3[],2)</f>
        <v>International Organization for Migration</v>
      </c>
      <c r="C590" t="s">
        <v>26</v>
      </c>
      <c r="E590" s="1" t="e">
        <f>VLOOKUP(Table1[[#This Row],[Implementing_Partner]],Table2[],3)</f>
        <v>#N/A</v>
      </c>
      <c r="G590" t="s">
        <v>394</v>
      </c>
      <c r="H590" t="s">
        <v>343</v>
      </c>
      <c r="I590" t="s">
        <v>186</v>
      </c>
      <c r="J590" t="s">
        <v>186</v>
      </c>
      <c r="K590" t="s">
        <v>187</v>
      </c>
      <c r="L590" t="s">
        <v>410</v>
      </c>
      <c r="N590" t="s">
        <v>191</v>
      </c>
      <c r="O590">
        <v>8</v>
      </c>
      <c r="P590" t="s">
        <v>190</v>
      </c>
      <c r="Q590" t="s">
        <v>29</v>
      </c>
      <c r="Y590">
        <v>8</v>
      </c>
      <c r="Z590">
        <v>6</v>
      </c>
      <c r="AA590">
        <v>2</v>
      </c>
      <c r="AF590" t="s">
        <v>599</v>
      </c>
      <c r="AG590" t="s">
        <v>41</v>
      </c>
      <c r="AH590" t="s">
        <v>41</v>
      </c>
      <c r="AM590" t="s">
        <v>352</v>
      </c>
      <c r="AN590" t="s">
        <v>343</v>
      </c>
    </row>
    <row r="591" spans="1:40" x14ac:dyDescent="0.2">
      <c r="A591" t="s">
        <v>184</v>
      </c>
      <c r="B591" s="1" t="str">
        <f>VLOOKUP(Table1[[#This Row],[Organization]],Table3[],2)</f>
        <v>United Nations Population Fund</v>
      </c>
      <c r="C591" t="s">
        <v>26</v>
      </c>
      <c r="D591" t="s">
        <v>172</v>
      </c>
      <c r="E591" s="1" t="str">
        <f>VLOOKUP(Table1[[#This Row],[Implementing_Partner]],Table2[],3)</f>
        <v>International Medical Corps</v>
      </c>
      <c r="F591" t="s">
        <v>102</v>
      </c>
      <c r="G591" t="s">
        <v>145</v>
      </c>
      <c r="H591" t="s">
        <v>343</v>
      </c>
      <c r="I591" t="s">
        <v>186</v>
      </c>
      <c r="J591" t="s">
        <v>186</v>
      </c>
      <c r="K591" t="s">
        <v>187</v>
      </c>
      <c r="L591" t="s">
        <v>410</v>
      </c>
      <c r="N591" t="s">
        <v>189</v>
      </c>
      <c r="O591">
        <v>80</v>
      </c>
      <c r="P591" t="s">
        <v>190</v>
      </c>
      <c r="Q591" t="s">
        <v>29</v>
      </c>
      <c r="Y591">
        <v>80</v>
      </c>
      <c r="AA591">
        <v>80</v>
      </c>
      <c r="AF591" t="s">
        <v>599</v>
      </c>
      <c r="AG591" t="s">
        <v>41</v>
      </c>
      <c r="AH591" t="s">
        <v>41</v>
      </c>
      <c r="AI591" t="s">
        <v>160</v>
      </c>
      <c r="AK591" t="s">
        <v>258</v>
      </c>
      <c r="AM591" t="s">
        <v>352</v>
      </c>
      <c r="AN591" t="s">
        <v>343</v>
      </c>
    </row>
    <row r="592" spans="1:40" x14ac:dyDescent="0.2">
      <c r="A592" t="s">
        <v>172</v>
      </c>
      <c r="B592" s="1" t="str">
        <f>VLOOKUP(Table1[[#This Row],[Organization]],Table3[],2)</f>
        <v>International Medical Corps</v>
      </c>
      <c r="C592" t="s">
        <v>102</v>
      </c>
      <c r="E592" s="1" t="e">
        <f>VLOOKUP(Table1[[#This Row],[Implementing_Partner]],Table2[],3)</f>
        <v>#N/A</v>
      </c>
      <c r="G592" t="s">
        <v>183</v>
      </c>
      <c r="H592" t="s">
        <v>344</v>
      </c>
      <c r="I592" t="s">
        <v>186</v>
      </c>
      <c r="J592" t="s">
        <v>186</v>
      </c>
      <c r="K592" t="s">
        <v>187</v>
      </c>
      <c r="L592" t="s">
        <v>410</v>
      </c>
      <c r="N592" t="s">
        <v>192</v>
      </c>
      <c r="O592">
        <v>3</v>
      </c>
      <c r="P592" t="s">
        <v>190</v>
      </c>
      <c r="Q592" t="s">
        <v>29</v>
      </c>
      <c r="Y592">
        <v>3</v>
      </c>
      <c r="Z592">
        <v>1</v>
      </c>
      <c r="AA592">
        <v>2</v>
      </c>
      <c r="AF592" t="s">
        <v>599</v>
      </c>
      <c r="AG592" t="s">
        <v>41</v>
      </c>
      <c r="AH592" t="s">
        <v>41</v>
      </c>
      <c r="AM592" t="s">
        <v>352</v>
      </c>
      <c r="AN592" t="s">
        <v>343</v>
      </c>
    </row>
    <row r="593" spans="1:40" x14ac:dyDescent="0.2">
      <c r="A593" t="s">
        <v>173</v>
      </c>
      <c r="B593" s="1" t="str">
        <f>VLOOKUP(Table1[[#This Row],[Organization]],Table3[],2)</f>
        <v>International Rescue Committe</v>
      </c>
      <c r="C593" t="s">
        <v>102</v>
      </c>
      <c r="D593" t="s">
        <v>173</v>
      </c>
      <c r="E593" s="1" t="str">
        <f>VLOOKUP(Table1[[#This Row],[Implementing_Partner]],Table2[],3)</f>
        <v>International Rescue Committee</v>
      </c>
      <c r="F593" t="s">
        <v>102</v>
      </c>
      <c r="G593" t="s">
        <v>96</v>
      </c>
      <c r="H593" t="s">
        <v>344</v>
      </c>
      <c r="I593" t="s">
        <v>186</v>
      </c>
      <c r="J593" t="s">
        <v>186</v>
      </c>
      <c r="K593" t="s">
        <v>187</v>
      </c>
      <c r="L593" t="s">
        <v>410</v>
      </c>
      <c r="N593" t="s">
        <v>193</v>
      </c>
      <c r="O593">
        <v>4</v>
      </c>
      <c r="P593" t="s">
        <v>190</v>
      </c>
      <c r="Q593" t="s">
        <v>29</v>
      </c>
      <c r="Y593">
        <v>4</v>
      </c>
      <c r="Z593">
        <v>2</v>
      </c>
      <c r="AA593">
        <v>2</v>
      </c>
      <c r="AF593" t="s">
        <v>599</v>
      </c>
      <c r="AG593" t="s">
        <v>41</v>
      </c>
      <c r="AH593" t="s">
        <v>59</v>
      </c>
      <c r="AI593" t="s">
        <v>202</v>
      </c>
      <c r="AM593" t="s">
        <v>352</v>
      </c>
      <c r="AN593" t="s">
        <v>343</v>
      </c>
    </row>
    <row r="594" spans="1:40" x14ac:dyDescent="0.2">
      <c r="A594" t="s">
        <v>137</v>
      </c>
      <c r="B594" s="1" t="str">
        <f>VLOOKUP(Table1[[#This Row],[Organization]],Table3[],2)</f>
        <v>International Organization for Migration</v>
      </c>
      <c r="C594" t="s">
        <v>26</v>
      </c>
      <c r="E594" s="1" t="e">
        <f>VLOOKUP(Table1[[#This Row],[Implementing_Partner]],Table2[],3)</f>
        <v>#N/A</v>
      </c>
      <c r="G594" t="s">
        <v>395</v>
      </c>
      <c r="H594" t="s">
        <v>343</v>
      </c>
      <c r="I594" t="s">
        <v>186</v>
      </c>
      <c r="J594" t="s">
        <v>186</v>
      </c>
      <c r="K594" t="s">
        <v>187</v>
      </c>
      <c r="L594" t="s">
        <v>410</v>
      </c>
      <c r="N594" t="s">
        <v>189</v>
      </c>
      <c r="O594">
        <v>118</v>
      </c>
      <c r="P594" t="s">
        <v>190</v>
      </c>
      <c r="Q594" t="s">
        <v>29</v>
      </c>
      <c r="Y594">
        <v>118</v>
      </c>
      <c r="Z594">
        <v>117</v>
      </c>
      <c r="AA594">
        <v>1</v>
      </c>
      <c r="AF594" t="s">
        <v>599</v>
      </c>
      <c r="AG594" t="s">
        <v>41</v>
      </c>
      <c r="AH594" t="s">
        <v>58</v>
      </c>
      <c r="AM594" t="s">
        <v>352</v>
      </c>
      <c r="AN594" t="s">
        <v>343</v>
      </c>
    </row>
    <row r="595" spans="1:40" x14ac:dyDescent="0.2">
      <c r="A595" t="s">
        <v>172</v>
      </c>
      <c r="B595" s="1" t="str">
        <f>VLOOKUP(Table1[[#This Row],[Organization]],Table3[],2)</f>
        <v>International Medical Corps</v>
      </c>
      <c r="C595" t="s">
        <v>102</v>
      </c>
      <c r="E595" s="1" t="e">
        <f>VLOOKUP(Table1[[#This Row],[Implementing_Partner]],Table2[],3)</f>
        <v>#N/A</v>
      </c>
      <c r="G595" t="s">
        <v>183</v>
      </c>
      <c r="H595" t="s">
        <v>344</v>
      </c>
      <c r="I595" t="s">
        <v>186</v>
      </c>
      <c r="J595" t="s">
        <v>186</v>
      </c>
      <c r="K595" t="s">
        <v>187</v>
      </c>
      <c r="L595" t="s">
        <v>410</v>
      </c>
      <c r="N595" t="s">
        <v>192</v>
      </c>
      <c r="O595">
        <v>4</v>
      </c>
      <c r="P595" t="s">
        <v>190</v>
      </c>
      <c r="Q595" t="s">
        <v>29</v>
      </c>
      <c r="Y595">
        <v>4</v>
      </c>
      <c r="Z595">
        <v>2</v>
      </c>
      <c r="AA595">
        <v>2</v>
      </c>
      <c r="AF595" t="s">
        <v>599</v>
      </c>
      <c r="AG595" t="s">
        <v>41</v>
      </c>
      <c r="AH595" t="s">
        <v>41</v>
      </c>
      <c r="AM595" t="s">
        <v>352</v>
      </c>
      <c r="AN595" t="s">
        <v>343</v>
      </c>
    </row>
    <row r="596" spans="1:40" x14ac:dyDescent="0.2">
      <c r="A596" t="s">
        <v>173</v>
      </c>
      <c r="B596" s="1" t="str">
        <f>VLOOKUP(Table1[[#This Row],[Organization]],Table3[],2)</f>
        <v>International Rescue Committe</v>
      </c>
      <c r="C596" t="s">
        <v>102</v>
      </c>
      <c r="D596" t="s">
        <v>173</v>
      </c>
      <c r="E596" s="1" t="str">
        <f>VLOOKUP(Table1[[#This Row],[Implementing_Partner]],Table2[],3)</f>
        <v>International Rescue Committee</v>
      </c>
      <c r="F596" t="s">
        <v>102</v>
      </c>
      <c r="G596" t="s">
        <v>93</v>
      </c>
      <c r="H596" t="s">
        <v>344</v>
      </c>
      <c r="I596" t="s">
        <v>186</v>
      </c>
      <c r="J596" t="s">
        <v>186</v>
      </c>
      <c r="K596" t="s">
        <v>407</v>
      </c>
      <c r="L596" t="s">
        <v>409</v>
      </c>
      <c r="N596" t="s">
        <v>84</v>
      </c>
      <c r="O596">
        <v>1</v>
      </c>
      <c r="P596" t="s">
        <v>190</v>
      </c>
      <c r="Q596" t="s">
        <v>29</v>
      </c>
      <c r="AF596" t="s">
        <v>599</v>
      </c>
      <c r="AG596" t="s">
        <v>41</v>
      </c>
      <c r="AH596" t="s">
        <v>42</v>
      </c>
      <c r="AI596" t="s">
        <v>211</v>
      </c>
      <c r="AJ596" t="s">
        <v>246</v>
      </c>
      <c r="AK596" t="s">
        <v>258</v>
      </c>
      <c r="AM596" t="s">
        <v>352</v>
      </c>
      <c r="AN596" t="s">
        <v>343</v>
      </c>
    </row>
    <row r="597" spans="1:40" x14ac:dyDescent="0.2">
      <c r="A597" t="s">
        <v>137</v>
      </c>
      <c r="B597" s="1" t="str">
        <f>VLOOKUP(Table1[[#This Row],[Organization]],Table3[],2)</f>
        <v>International Organization for Migration</v>
      </c>
      <c r="C597" t="s">
        <v>26</v>
      </c>
      <c r="E597" s="1" t="e">
        <f>VLOOKUP(Table1[[#This Row],[Implementing_Partner]],Table2[],3)</f>
        <v>#N/A</v>
      </c>
      <c r="G597" t="s">
        <v>395</v>
      </c>
      <c r="H597" t="s">
        <v>343</v>
      </c>
      <c r="I597" t="s">
        <v>186</v>
      </c>
      <c r="J597" t="s">
        <v>186</v>
      </c>
      <c r="K597" t="s">
        <v>187</v>
      </c>
      <c r="L597" t="s">
        <v>410</v>
      </c>
      <c r="N597" t="s">
        <v>191</v>
      </c>
      <c r="O597">
        <v>2</v>
      </c>
      <c r="P597" t="s">
        <v>190</v>
      </c>
      <c r="Q597" t="s">
        <v>29</v>
      </c>
      <c r="Y597">
        <v>2</v>
      </c>
      <c r="Z597">
        <v>1</v>
      </c>
      <c r="AA597">
        <v>1</v>
      </c>
      <c r="AF597" t="s">
        <v>599</v>
      </c>
      <c r="AG597" t="s">
        <v>41</v>
      </c>
      <c r="AH597" t="s">
        <v>58</v>
      </c>
      <c r="AM597" t="s">
        <v>352</v>
      </c>
      <c r="AN597" t="s">
        <v>343</v>
      </c>
    </row>
    <row r="598" spans="1:40" x14ac:dyDescent="0.2">
      <c r="A598" t="s">
        <v>177</v>
      </c>
      <c r="B598" s="1" t="str">
        <f>VLOOKUP(Table1[[#This Row],[Organization]],Table3[],2)</f>
        <v>Handicap International / Humanity &amp; Inclusion</v>
      </c>
      <c r="C598" t="s">
        <v>102</v>
      </c>
      <c r="E598" s="1" t="e">
        <f>VLOOKUP(Table1[[#This Row],[Implementing_Partner]],Table2[],3)</f>
        <v>#N/A</v>
      </c>
      <c r="G598" t="s">
        <v>111</v>
      </c>
      <c r="H598" t="s">
        <v>343</v>
      </c>
      <c r="I598" t="s">
        <v>186</v>
      </c>
      <c r="J598" t="s">
        <v>186</v>
      </c>
      <c r="K598" t="s">
        <v>187</v>
      </c>
      <c r="L598" t="s">
        <v>410</v>
      </c>
      <c r="N598" t="s">
        <v>192</v>
      </c>
      <c r="O598">
        <v>1</v>
      </c>
      <c r="P598" t="s">
        <v>190</v>
      </c>
      <c r="Q598" t="s">
        <v>29</v>
      </c>
      <c r="Y598">
        <v>1</v>
      </c>
      <c r="AA598">
        <v>1</v>
      </c>
      <c r="AF598" t="s">
        <v>599</v>
      </c>
      <c r="AG598" t="s">
        <v>41</v>
      </c>
      <c r="AH598" t="s">
        <v>41</v>
      </c>
      <c r="AM598" t="s">
        <v>352</v>
      </c>
      <c r="AN598" t="s">
        <v>343</v>
      </c>
    </row>
    <row r="599" spans="1:40" x14ac:dyDescent="0.2">
      <c r="A599" t="s">
        <v>177</v>
      </c>
      <c r="B599" s="1" t="str">
        <f>VLOOKUP(Table1[[#This Row],[Organization]],Table3[],2)</f>
        <v>Handicap International / Humanity &amp; Inclusion</v>
      </c>
      <c r="C599" t="s">
        <v>102</v>
      </c>
      <c r="E599" s="1" t="e">
        <f>VLOOKUP(Table1[[#This Row],[Implementing_Partner]],Table2[],3)</f>
        <v>#N/A</v>
      </c>
      <c r="G599" t="s">
        <v>111</v>
      </c>
      <c r="H599" t="s">
        <v>343</v>
      </c>
      <c r="I599" t="s">
        <v>186</v>
      </c>
      <c r="J599" t="s">
        <v>186</v>
      </c>
      <c r="K599" t="s">
        <v>187</v>
      </c>
      <c r="L599" t="s">
        <v>410</v>
      </c>
      <c r="N599" t="s">
        <v>192</v>
      </c>
      <c r="O599">
        <v>1</v>
      </c>
      <c r="P599" t="s">
        <v>190</v>
      </c>
      <c r="Q599" t="s">
        <v>29</v>
      </c>
      <c r="Y599">
        <v>1</v>
      </c>
      <c r="Z599">
        <v>1</v>
      </c>
      <c r="AF599" t="s">
        <v>599</v>
      </c>
      <c r="AG599" t="s">
        <v>41</v>
      </c>
      <c r="AH599" t="s">
        <v>53</v>
      </c>
      <c r="AI599" t="s">
        <v>248</v>
      </c>
      <c r="AM599" t="s">
        <v>352</v>
      </c>
      <c r="AN599" t="s">
        <v>343</v>
      </c>
    </row>
    <row r="600" spans="1:40" x14ac:dyDescent="0.2">
      <c r="A600" t="s">
        <v>177</v>
      </c>
      <c r="B600" s="1" t="str">
        <f>VLOOKUP(Table1[[#This Row],[Organization]],Table3[],2)</f>
        <v>Handicap International / Humanity &amp; Inclusion</v>
      </c>
      <c r="C600" t="s">
        <v>102</v>
      </c>
      <c r="E600" s="1" t="e">
        <f>VLOOKUP(Table1[[#This Row],[Implementing_Partner]],Table2[],3)</f>
        <v>#N/A</v>
      </c>
      <c r="G600" t="s">
        <v>95</v>
      </c>
      <c r="H600" t="s">
        <v>343</v>
      </c>
      <c r="I600" t="s">
        <v>186</v>
      </c>
      <c r="J600" t="s">
        <v>186</v>
      </c>
      <c r="K600" t="s">
        <v>187</v>
      </c>
      <c r="L600" t="s">
        <v>410</v>
      </c>
      <c r="N600" t="s">
        <v>192</v>
      </c>
      <c r="O600">
        <v>5</v>
      </c>
      <c r="P600" t="s">
        <v>190</v>
      </c>
      <c r="Q600" t="s">
        <v>29</v>
      </c>
      <c r="Y600">
        <v>5</v>
      </c>
      <c r="Z600">
        <v>4</v>
      </c>
      <c r="AA600">
        <v>1</v>
      </c>
      <c r="AF600" t="s">
        <v>599</v>
      </c>
      <c r="AG600" t="s">
        <v>41</v>
      </c>
      <c r="AH600" t="s">
        <v>41</v>
      </c>
      <c r="AM600" t="s">
        <v>352</v>
      </c>
      <c r="AN600" t="s">
        <v>343</v>
      </c>
    </row>
    <row r="601" spans="1:40" x14ac:dyDescent="0.2">
      <c r="A601" t="s">
        <v>134</v>
      </c>
      <c r="B601" s="1" t="str">
        <f>VLOOKUP(Table1[[#This Row],[Organization]],Table3[],2)</f>
        <v>Comitato Europeo per la Formazione in Agricoltura</v>
      </c>
      <c r="C601" t="s">
        <v>102</v>
      </c>
      <c r="E601" s="1" t="e">
        <f>VLOOKUP(Table1[[#This Row],[Implementing_Partner]],Table2[],3)</f>
        <v>#N/A</v>
      </c>
      <c r="G601" t="s">
        <v>139</v>
      </c>
      <c r="H601" t="s">
        <v>344</v>
      </c>
      <c r="I601" t="s">
        <v>186</v>
      </c>
      <c r="J601" t="s">
        <v>186</v>
      </c>
      <c r="K601" t="s">
        <v>407</v>
      </c>
      <c r="L601" t="s">
        <v>409</v>
      </c>
      <c r="N601" t="s">
        <v>84</v>
      </c>
      <c r="O601">
        <v>1</v>
      </c>
      <c r="AF601" t="s">
        <v>599</v>
      </c>
      <c r="AG601" t="s">
        <v>41</v>
      </c>
      <c r="AH601" t="s">
        <v>41</v>
      </c>
      <c r="AJ601" t="s">
        <v>453</v>
      </c>
      <c r="AK601" t="s">
        <v>262</v>
      </c>
      <c r="AM601" t="s">
        <v>352</v>
      </c>
      <c r="AN601" t="s">
        <v>343</v>
      </c>
    </row>
    <row r="602" spans="1:40" x14ac:dyDescent="0.2">
      <c r="A602" t="s">
        <v>173</v>
      </c>
      <c r="B602" s="1" t="str">
        <f>VLOOKUP(Table1[[#This Row],[Organization]],Table3[],2)</f>
        <v>International Rescue Committe</v>
      </c>
      <c r="C602" t="s">
        <v>102</v>
      </c>
      <c r="D602" t="s">
        <v>173</v>
      </c>
      <c r="E602" s="1" t="str">
        <f>VLOOKUP(Table1[[#This Row],[Implementing_Partner]],Table2[],3)</f>
        <v>International Rescue Committee</v>
      </c>
      <c r="F602" t="s">
        <v>102</v>
      </c>
      <c r="G602" t="s">
        <v>95</v>
      </c>
      <c r="H602" t="s">
        <v>344</v>
      </c>
      <c r="I602" t="s">
        <v>186</v>
      </c>
      <c r="J602" t="s">
        <v>186</v>
      </c>
      <c r="K602" t="s">
        <v>407</v>
      </c>
      <c r="L602" t="s">
        <v>409</v>
      </c>
      <c r="N602" t="s">
        <v>84</v>
      </c>
      <c r="O602">
        <v>1</v>
      </c>
      <c r="AF602" t="s">
        <v>599</v>
      </c>
      <c r="AG602" t="s">
        <v>41</v>
      </c>
      <c r="AH602" t="s">
        <v>41</v>
      </c>
      <c r="AJ602" t="s">
        <v>454</v>
      </c>
      <c r="AK602" t="s">
        <v>258</v>
      </c>
      <c r="AM602" t="s">
        <v>352</v>
      </c>
      <c r="AN602" t="s">
        <v>343</v>
      </c>
    </row>
    <row r="603" spans="1:40" x14ac:dyDescent="0.2">
      <c r="A603" t="s">
        <v>137</v>
      </c>
      <c r="B603" s="1" t="str">
        <f>VLOOKUP(Table1[[#This Row],[Organization]],Table3[],2)</f>
        <v>International Organization for Migration</v>
      </c>
      <c r="C603" t="s">
        <v>26</v>
      </c>
      <c r="E603" s="1" t="e">
        <f>VLOOKUP(Table1[[#This Row],[Implementing_Partner]],Table2[],3)</f>
        <v>#N/A</v>
      </c>
      <c r="G603" t="s">
        <v>394</v>
      </c>
      <c r="H603" t="s">
        <v>343</v>
      </c>
      <c r="I603" t="s">
        <v>186</v>
      </c>
      <c r="J603" t="s">
        <v>186</v>
      </c>
      <c r="K603" t="s">
        <v>187</v>
      </c>
      <c r="L603" t="s">
        <v>410</v>
      </c>
      <c r="N603" t="s">
        <v>193</v>
      </c>
      <c r="O603">
        <v>6</v>
      </c>
      <c r="P603" t="s">
        <v>190</v>
      </c>
      <c r="Q603" t="s">
        <v>29</v>
      </c>
      <c r="Y603">
        <v>6</v>
      </c>
      <c r="Z603">
        <v>5</v>
      </c>
      <c r="AA603">
        <v>1</v>
      </c>
      <c r="AF603" t="s">
        <v>599</v>
      </c>
      <c r="AG603" t="s">
        <v>41</v>
      </c>
      <c r="AH603" t="s">
        <v>41</v>
      </c>
      <c r="AM603" t="s">
        <v>352</v>
      </c>
      <c r="AN603" t="s">
        <v>343</v>
      </c>
    </row>
    <row r="604" spans="1:40" x14ac:dyDescent="0.2">
      <c r="A604" t="s">
        <v>176</v>
      </c>
      <c r="B604" s="1" t="str">
        <f>VLOOKUP(Table1[[#This Row],[Organization]],Table3[],2)</f>
        <v>World Health Organization</v>
      </c>
      <c r="C604" t="s">
        <v>26</v>
      </c>
      <c r="E604" s="1" t="e">
        <f>VLOOKUP(Table1[[#This Row],[Implementing_Partner]],Table2[],3)</f>
        <v>#N/A</v>
      </c>
      <c r="H604" t="s">
        <v>343</v>
      </c>
      <c r="I604" t="s">
        <v>186</v>
      </c>
      <c r="J604" t="s">
        <v>186</v>
      </c>
      <c r="K604" t="s">
        <v>407</v>
      </c>
      <c r="L604" t="s">
        <v>409</v>
      </c>
      <c r="N604" t="s">
        <v>84</v>
      </c>
      <c r="O604">
        <v>1</v>
      </c>
      <c r="AF604" t="s">
        <v>599</v>
      </c>
      <c r="AG604" t="s">
        <v>41</v>
      </c>
      <c r="AH604" t="s">
        <v>42</v>
      </c>
      <c r="AJ604" t="s">
        <v>416</v>
      </c>
      <c r="AK604" t="s">
        <v>258</v>
      </c>
      <c r="AM604" t="s">
        <v>352</v>
      </c>
      <c r="AN604" t="s">
        <v>343</v>
      </c>
    </row>
    <row r="605" spans="1:40" x14ac:dyDescent="0.2">
      <c r="A605" t="s">
        <v>172</v>
      </c>
      <c r="B605" s="1" t="str">
        <f>VLOOKUP(Table1[[#This Row],[Organization]],Table3[],2)</f>
        <v>International Medical Corps</v>
      </c>
      <c r="C605" t="s">
        <v>102</v>
      </c>
      <c r="E605" s="1" t="e">
        <f>VLOOKUP(Table1[[#This Row],[Implementing_Partner]],Table2[],3)</f>
        <v>#N/A</v>
      </c>
      <c r="G605" t="s">
        <v>183</v>
      </c>
      <c r="H605" t="s">
        <v>344</v>
      </c>
      <c r="I605" t="s">
        <v>186</v>
      </c>
      <c r="J605" t="s">
        <v>186</v>
      </c>
      <c r="K605" t="s">
        <v>187</v>
      </c>
      <c r="L605" t="s">
        <v>410</v>
      </c>
      <c r="N605" t="s">
        <v>189</v>
      </c>
      <c r="O605">
        <v>56</v>
      </c>
      <c r="P605" t="s">
        <v>190</v>
      </c>
      <c r="Q605" t="s">
        <v>29</v>
      </c>
      <c r="Y605">
        <v>56</v>
      </c>
      <c r="Z605">
        <v>8</v>
      </c>
      <c r="AA605">
        <v>48</v>
      </c>
      <c r="AF605" t="s">
        <v>599</v>
      </c>
      <c r="AG605" t="s">
        <v>367</v>
      </c>
      <c r="AH605" t="s">
        <v>367</v>
      </c>
      <c r="AK605" t="s">
        <v>73</v>
      </c>
      <c r="AM605" t="s">
        <v>352</v>
      </c>
      <c r="AN605" t="s">
        <v>343</v>
      </c>
    </row>
    <row r="606" spans="1:40" x14ac:dyDescent="0.2">
      <c r="A606" t="s">
        <v>137</v>
      </c>
      <c r="B606" s="1" t="str">
        <f>VLOOKUP(Table1[[#This Row],[Organization]],Table3[],2)</f>
        <v>International Organization for Migration</v>
      </c>
      <c r="C606" t="s">
        <v>26</v>
      </c>
      <c r="E606" s="1" t="e">
        <f>VLOOKUP(Table1[[#This Row],[Implementing_Partner]],Table2[],3)</f>
        <v>#N/A</v>
      </c>
      <c r="G606" t="s">
        <v>395</v>
      </c>
      <c r="H606" t="s">
        <v>343</v>
      </c>
      <c r="I606" t="s">
        <v>186</v>
      </c>
      <c r="J606" t="s">
        <v>186</v>
      </c>
      <c r="K606" t="s">
        <v>407</v>
      </c>
      <c r="L606" t="s">
        <v>409</v>
      </c>
      <c r="N606" t="s">
        <v>84</v>
      </c>
      <c r="O606">
        <v>1</v>
      </c>
      <c r="P606" t="s">
        <v>190</v>
      </c>
      <c r="Q606" t="s">
        <v>29</v>
      </c>
      <c r="AF606" t="s">
        <v>599</v>
      </c>
      <c r="AG606" t="s">
        <v>41</v>
      </c>
      <c r="AH606" t="s">
        <v>41</v>
      </c>
      <c r="AK606" t="s">
        <v>258</v>
      </c>
      <c r="AM606" t="s">
        <v>352</v>
      </c>
      <c r="AN606" t="s">
        <v>343</v>
      </c>
    </row>
    <row r="607" spans="1:40" x14ac:dyDescent="0.2">
      <c r="A607" t="s">
        <v>172</v>
      </c>
      <c r="B607" s="1" t="str">
        <f>VLOOKUP(Table1[[#This Row],[Organization]],Table3[],2)</f>
        <v>International Medical Corps</v>
      </c>
      <c r="C607" t="s">
        <v>102</v>
      </c>
      <c r="E607" s="1" t="e">
        <f>VLOOKUP(Table1[[#This Row],[Implementing_Partner]],Table2[],3)</f>
        <v>#N/A</v>
      </c>
      <c r="G607" t="s">
        <v>145</v>
      </c>
      <c r="H607" t="s">
        <v>344</v>
      </c>
      <c r="I607" t="s">
        <v>186</v>
      </c>
      <c r="J607" t="s">
        <v>186</v>
      </c>
      <c r="K607" t="s">
        <v>407</v>
      </c>
      <c r="L607" t="s">
        <v>409</v>
      </c>
      <c r="N607" t="s">
        <v>84</v>
      </c>
      <c r="O607">
        <v>1</v>
      </c>
      <c r="P607" t="s">
        <v>190</v>
      </c>
      <c r="Q607" t="s">
        <v>29</v>
      </c>
      <c r="AF607" t="s">
        <v>599</v>
      </c>
      <c r="AG607" t="s">
        <v>41</v>
      </c>
      <c r="AH607" t="s">
        <v>41</v>
      </c>
      <c r="AJ607" t="s">
        <v>201</v>
      </c>
      <c r="AK607" t="s">
        <v>258</v>
      </c>
      <c r="AM607" t="s">
        <v>352</v>
      </c>
      <c r="AN607" t="s">
        <v>343</v>
      </c>
    </row>
    <row r="608" spans="1:40" x14ac:dyDescent="0.2">
      <c r="A608" t="s">
        <v>137</v>
      </c>
      <c r="B608" s="1" t="str">
        <f>VLOOKUP(Table1[[#This Row],[Organization]],Table3[],2)</f>
        <v>International Organization for Migration</v>
      </c>
      <c r="C608" t="s">
        <v>26</v>
      </c>
      <c r="E608" s="1" t="e">
        <f>VLOOKUP(Table1[[#This Row],[Implementing_Partner]],Table2[],3)</f>
        <v>#N/A</v>
      </c>
      <c r="G608" t="s">
        <v>404</v>
      </c>
      <c r="H608" t="s">
        <v>343</v>
      </c>
      <c r="I608" t="s">
        <v>186</v>
      </c>
      <c r="J608" t="s">
        <v>186</v>
      </c>
      <c r="K608" t="s">
        <v>187</v>
      </c>
      <c r="L608" t="s">
        <v>410</v>
      </c>
      <c r="N608" t="s">
        <v>193</v>
      </c>
      <c r="O608">
        <v>1</v>
      </c>
      <c r="P608" t="s">
        <v>190</v>
      </c>
      <c r="Q608" t="s">
        <v>29</v>
      </c>
      <c r="Y608">
        <v>1</v>
      </c>
      <c r="Z608">
        <v>1</v>
      </c>
      <c r="AF608" t="s">
        <v>599</v>
      </c>
      <c r="AG608" t="s">
        <v>41</v>
      </c>
      <c r="AH608" t="s">
        <v>41</v>
      </c>
      <c r="AM608" t="s">
        <v>352</v>
      </c>
      <c r="AN608" t="s">
        <v>343</v>
      </c>
    </row>
    <row r="609" spans="1:40" x14ac:dyDescent="0.2">
      <c r="A609" t="s">
        <v>172</v>
      </c>
      <c r="B609" s="1" t="str">
        <f>VLOOKUP(Table1[[#This Row],[Organization]],Table3[],2)</f>
        <v>International Medical Corps</v>
      </c>
      <c r="C609" t="s">
        <v>102</v>
      </c>
      <c r="E609" s="1" t="e">
        <f>VLOOKUP(Table1[[#This Row],[Implementing_Partner]],Table2[],3)</f>
        <v>#N/A</v>
      </c>
      <c r="G609" t="s">
        <v>183</v>
      </c>
      <c r="H609" t="s">
        <v>344</v>
      </c>
      <c r="I609" t="s">
        <v>186</v>
      </c>
      <c r="J609" t="s">
        <v>186</v>
      </c>
      <c r="K609" t="s">
        <v>407</v>
      </c>
      <c r="L609" t="s">
        <v>409</v>
      </c>
      <c r="N609" t="s">
        <v>84</v>
      </c>
      <c r="O609">
        <v>1</v>
      </c>
      <c r="AF609" t="s">
        <v>599</v>
      </c>
      <c r="AG609" t="s">
        <v>41</v>
      </c>
      <c r="AH609" t="s">
        <v>41</v>
      </c>
      <c r="AJ609" t="s">
        <v>41</v>
      </c>
      <c r="AK609" t="s">
        <v>262</v>
      </c>
      <c r="AM609" t="s">
        <v>352</v>
      </c>
      <c r="AN609" t="s">
        <v>343</v>
      </c>
    </row>
    <row r="610" spans="1:40" x14ac:dyDescent="0.2">
      <c r="A610" t="s">
        <v>137</v>
      </c>
      <c r="B610" s="1" t="str">
        <f>VLOOKUP(Table1[[#This Row],[Organization]],Table3[],2)</f>
        <v>International Organization for Migration</v>
      </c>
      <c r="C610" t="s">
        <v>26</v>
      </c>
      <c r="E610" s="1" t="e">
        <f>VLOOKUP(Table1[[#This Row],[Implementing_Partner]],Table2[],3)</f>
        <v>#N/A</v>
      </c>
      <c r="G610" t="s">
        <v>402</v>
      </c>
      <c r="H610" t="s">
        <v>343</v>
      </c>
      <c r="I610" t="s">
        <v>186</v>
      </c>
      <c r="J610" t="s">
        <v>186</v>
      </c>
      <c r="K610" t="s">
        <v>187</v>
      </c>
      <c r="L610" t="s">
        <v>410</v>
      </c>
      <c r="N610" t="s">
        <v>192</v>
      </c>
      <c r="O610">
        <v>37</v>
      </c>
      <c r="P610" t="s">
        <v>190</v>
      </c>
      <c r="Q610" t="s">
        <v>29</v>
      </c>
      <c r="Y610">
        <v>37</v>
      </c>
      <c r="Z610">
        <v>30</v>
      </c>
      <c r="AA610">
        <v>7</v>
      </c>
      <c r="AF610" t="s">
        <v>599</v>
      </c>
      <c r="AG610" t="s">
        <v>41</v>
      </c>
      <c r="AH610" t="s">
        <v>52</v>
      </c>
      <c r="AM610" t="s">
        <v>352</v>
      </c>
      <c r="AN610" t="s">
        <v>343</v>
      </c>
    </row>
    <row r="611" spans="1:40" x14ac:dyDescent="0.2">
      <c r="A611" t="s">
        <v>173</v>
      </c>
      <c r="B611" s="1" t="str">
        <f>VLOOKUP(Table1[[#This Row],[Organization]],Table3[],2)</f>
        <v>International Rescue Committe</v>
      </c>
      <c r="C611" t="s">
        <v>102</v>
      </c>
      <c r="D611" t="s">
        <v>173</v>
      </c>
      <c r="E611" s="1" t="str">
        <f>VLOOKUP(Table1[[#This Row],[Implementing_Partner]],Table2[],3)</f>
        <v>International Rescue Committee</v>
      </c>
      <c r="F611" t="s">
        <v>102</v>
      </c>
      <c r="G611" t="s">
        <v>95</v>
      </c>
      <c r="H611" t="s">
        <v>344</v>
      </c>
      <c r="I611" t="s">
        <v>186</v>
      </c>
      <c r="J611" t="s">
        <v>186</v>
      </c>
      <c r="K611" t="s">
        <v>187</v>
      </c>
      <c r="L611" t="s">
        <v>410</v>
      </c>
      <c r="N611" t="s">
        <v>193</v>
      </c>
      <c r="O611">
        <v>0</v>
      </c>
      <c r="P611" t="s">
        <v>190</v>
      </c>
      <c r="Q611" t="s">
        <v>29</v>
      </c>
      <c r="Y611">
        <v>0</v>
      </c>
      <c r="AF611" t="s">
        <v>599</v>
      </c>
      <c r="AG611" t="s">
        <v>41</v>
      </c>
      <c r="AH611" t="s">
        <v>41</v>
      </c>
      <c r="AI611" t="s">
        <v>150</v>
      </c>
      <c r="AM611" t="s">
        <v>352</v>
      </c>
      <c r="AN611" t="s">
        <v>343</v>
      </c>
    </row>
    <row r="612" spans="1:40" x14ac:dyDescent="0.2">
      <c r="A612" t="s">
        <v>137</v>
      </c>
      <c r="B612" s="1" t="str">
        <f>VLOOKUP(Table1[[#This Row],[Organization]],Table3[],2)</f>
        <v>International Organization for Migration</v>
      </c>
      <c r="C612" t="s">
        <v>26</v>
      </c>
      <c r="E612" s="1" t="e">
        <f>VLOOKUP(Table1[[#This Row],[Implementing_Partner]],Table2[],3)</f>
        <v>#N/A</v>
      </c>
      <c r="G612" t="s">
        <v>395</v>
      </c>
      <c r="H612" t="s">
        <v>343</v>
      </c>
      <c r="I612" t="s">
        <v>186</v>
      </c>
      <c r="J612" t="s">
        <v>186</v>
      </c>
      <c r="K612" t="s">
        <v>187</v>
      </c>
      <c r="L612" t="s">
        <v>410</v>
      </c>
      <c r="N612" t="s">
        <v>189</v>
      </c>
      <c r="O612">
        <v>47</v>
      </c>
      <c r="P612" t="s">
        <v>190</v>
      </c>
      <c r="Q612" t="s">
        <v>29</v>
      </c>
      <c r="Y612">
        <v>47</v>
      </c>
      <c r="Z612">
        <v>47</v>
      </c>
      <c r="AF612" t="s">
        <v>599</v>
      </c>
      <c r="AG612" t="s">
        <v>41</v>
      </c>
      <c r="AH612" t="s">
        <v>53</v>
      </c>
      <c r="AM612" t="s">
        <v>352</v>
      </c>
      <c r="AN612" t="s">
        <v>343</v>
      </c>
    </row>
    <row r="613" spans="1:40" x14ac:dyDescent="0.2">
      <c r="A613" t="s">
        <v>176</v>
      </c>
      <c r="B613" s="1" t="str">
        <f>VLOOKUP(Table1[[#This Row],[Organization]],Table3[],2)</f>
        <v>World Health Organization</v>
      </c>
      <c r="C613" t="s">
        <v>26</v>
      </c>
      <c r="E613" s="1" t="e">
        <f>VLOOKUP(Table1[[#This Row],[Implementing_Partner]],Table2[],3)</f>
        <v>#N/A</v>
      </c>
      <c r="H613" t="s">
        <v>343</v>
      </c>
      <c r="I613" t="s">
        <v>186</v>
      </c>
      <c r="J613" t="s">
        <v>186</v>
      </c>
      <c r="K613" t="s">
        <v>407</v>
      </c>
      <c r="L613" t="s">
        <v>409</v>
      </c>
      <c r="N613" t="s">
        <v>84</v>
      </c>
      <c r="O613">
        <v>1</v>
      </c>
      <c r="AF613" t="s">
        <v>599</v>
      </c>
      <c r="AG613" t="s">
        <v>41</v>
      </c>
      <c r="AH613" t="s">
        <v>52</v>
      </c>
      <c r="AJ613" t="s">
        <v>447</v>
      </c>
      <c r="AK613" t="s">
        <v>258</v>
      </c>
      <c r="AM613" t="s">
        <v>352</v>
      </c>
      <c r="AN613" t="s">
        <v>343</v>
      </c>
    </row>
    <row r="614" spans="1:40" x14ac:dyDescent="0.2">
      <c r="A614" t="s">
        <v>176</v>
      </c>
      <c r="B614" s="1" t="str">
        <f>VLOOKUP(Table1[[#This Row],[Organization]],Table3[],2)</f>
        <v>World Health Organization</v>
      </c>
      <c r="C614" t="s">
        <v>26</v>
      </c>
      <c r="E614" s="1" t="e">
        <f>VLOOKUP(Table1[[#This Row],[Implementing_Partner]],Table2[],3)</f>
        <v>#N/A</v>
      </c>
      <c r="H614" t="s">
        <v>343</v>
      </c>
      <c r="I614" t="s">
        <v>186</v>
      </c>
      <c r="J614" t="s">
        <v>186</v>
      </c>
      <c r="K614" t="s">
        <v>407</v>
      </c>
      <c r="L614" t="s">
        <v>409</v>
      </c>
      <c r="N614" t="s">
        <v>84</v>
      </c>
      <c r="O614">
        <v>1</v>
      </c>
      <c r="AF614" t="s">
        <v>599</v>
      </c>
      <c r="AG614" t="s">
        <v>41</v>
      </c>
      <c r="AH614" t="s">
        <v>52</v>
      </c>
      <c r="AJ614" t="s">
        <v>447</v>
      </c>
      <c r="AK614" t="s">
        <v>258</v>
      </c>
      <c r="AM614" t="s">
        <v>352</v>
      </c>
      <c r="AN614" t="s">
        <v>343</v>
      </c>
    </row>
    <row r="615" spans="1:40" x14ac:dyDescent="0.2">
      <c r="A615" t="s">
        <v>137</v>
      </c>
      <c r="B615" s="1" t="str">
        <f>VLOOKUP(Table1[[#This Row],[Organization]],Table3[],2)</f>
        <v>International Organization for Migration</v>
      </c>
      <c r="C615" t="s">
        <v>26</v>
      </c>
      <c r="E615" s="1" t="e">
        <f>VLOOKUP(Table1[[#This Row],[Implementing_Partner]],Table2[],3)</f>
        <v>#N/A</v>
      </c>
      <c r="G615" t="s">
        <v>395</v>
      </c>
      <c r="H615" t="s">
        <v>343</v>
      </c>
      <c r="I615" t="s">
        <v>186</v>
      </c>
      <c r="J615" t="s">
        <v>186</v>
      </c>
      <c r="K615" t="s">
        <v>187</v>
      </c>
      <c r="L615" t="s">
        <v>410</v>
      </c>
      <c r="N615" t="s">
        <v>189</v>
      </c>
      <c r="O615">
        <v>98</v>
      </c>
      <c r="P615" t="s">
        <v>190</v>
      </c>
      <c r="Q615" t="s">
        <v>29</v>
      </c>
      <c r="Y615">
        <v>98</v>
      </c>
      <c r="Z615">
        <v>98</v>
      </c>
      <c r="AF615" t="s">
        <v>599</v>
      </c>
      <c r="AG615" t="s">
        <v>41</v>
      </c>
      <c r="AH615" t="s">
        <v>41</v>
      </c>
      <c r="AM615" t="s">
        <v>352</v>
      </c>
      <c r="AN615" t="s">
        <v>343</v>
      </c>
    </row>
    <row r="616" spans="1:40" x14ac:dyDescent="0.2">
      <c r="A616" t="s">
        <v>173</v>
      </c>
      <c r="B616" s="1" t="str">
        <f>VLOOKUP(Table1[[#This Row],[Organization]],Table3[],2)</f>
        <v>International Rescue Committe</v>
      </c>
      <c r="C616" t="s">
        <v>102</v>
      </c>
      <c r="D616" t="s">
        <v>173</v>
      </c>
      <c r="E616" s="1" t="str">
        <f>VLOOKUP(Table1[[#This Row],[Implementing_Partner]],Table2[],3)</f>
        <v>International Rescue Committee</v>
      </c>
      <c r="F616" t="s">
        <v>102</v>
      </c>
      <c r="G616" t="s">
        <v>96</v>
      </c>
      <c r="H616" t="s">
        <v>344</v>
      </c>
      <c r="I616" t="s">
        <v>186</v>
      </c>
      <c r="J616" t="s">
        <v>186</v>
      </c>
      <c r="K616" t="s">
        <v>407</v>
      </c>
      <c r="L616" t="s">
        <v>409</v>
      </c>
      <c r="N616" t="s">
        <v>84</v>
      </c>
      <c r="O616">
        <v>1</v>
      </c>
      <c r="P616" t="s">
        <v>190</v>
      </c>
      <c r="Q616" t="s">
        <v>29</v>
      </c>
      <c r="AF616" t="s">
        <v>599</v>
      </c>
      <c r="AG616" t="s">
        <v>41</v>
      </c>
      <c r="AH616" t="s">
        <v>59</v>
      </c>
      <c r="AI616" t="s">
        <v>202</v>
      </c>
      <c r="AJ616" t="s">
        <v>213</v>
      </c>
      <c r="AK616" t="s">
        <v>258</v>
      </c>
      <c r="AM616" t="s">
        <v>352</v>
      </c>
      <c r="AN616" t="s">
        <v>343</v>
      </c>
    </row>
    <row r="617" spans="1:40" x14ac:dyDescent="0.2">
      <c r="A617" t="s">
        <v>173</v>
      </c>
      <c r="B617" s="1" t="str">
        <f>VLOOKUP(Table1[[#This Row],[Organization]],Table3[],2)</f>
        <v>International Rescue Committe</v>
      </c>
      <c r="C617" t="s">
        <v>102</v>
      </c>
      <c r="D617" t="s">
        <v>173</v>
      </c>
      <c r="E617" s="1" t="str">
        <f>VLOOKUP(Table1[[#This Row],[Implementing_Partner]],Table2[],3)</f>
        <v>International Rescue Committee</v>
      </c>
      <c r="F617" t="s">
        <v>102</v>
      </c>
      <c r="G617" t="s">
        <v>93</v>
      </c>
      <c r="H617" t="s">
        <v>344</v>
      </c>
      <c r="I617" t="s">
        <v>186</v>
      </c>
      <c r="J617" t="s">
        <v>186</v>
      </c>
      <c r="K617" t="s">
        <v>187</v>
      </c>
      <c r="L617" t="s">
        <v>410</v>
      </c>
      <c r="N617" t="s">
        <v>189</v>
      </c>
      <c r="O617">
        <v>415</v>
      </c>
      <c r="P617" t="s">
        <v>190</v>
      </c>
      <c r="Q617" t="s">
        <v>29</v>
      </c>
      <c r="Y617">
        <v>415</v>
      </c>
      <c r="Z617">
        <v>354</v>
      </c>
      <c r="AA617">
        <v>61</v>
      </c>
      <c r="AF617" t="s">
        <v>599</v>
      </c>
      <c r="AG617" t="s">
        <v>41</v>
      </c>
      <c r="AH617" t="s">
        <v>41</v>
      </c>
      <c r="AI617" t="s">
        <v>160</v>
      </c>
      <c r="AK617" t="s">
        <v>259</v>
      </c>
      <c r="AM617" t="s">
        <v>352</v>
      </c>
      <c r="AN617" t="s">
        <v>343</v>
      </c>
    </row>
    <row r="618" spans="1:40" x14ac:dyDescent="0.2">
      <c r="A618" t="s">
        <v>137</v>
      </c>
      <c r="B618" s="1" t="str">
        <f>VLOOKUP(Table1[[#This Row],[Organization]],Table3[],2)</f>
        <v>International Organization for Migration</v>
      </c>
      <c r="C618" t="s">
        <v>26</v>
      </c>
      <c r="E618" s="1" t="e">
        <f>VLOOKUP(Table1[[#This Row],[Implementing_Partner]],Table2[],3)</f>
        <v>#N/A</v>
      </c>
      <c r="G618" t="s">
        <v>395</v>
      </c>
      <c r="H618" t="s">
        <v>343</v>
      </c>
      <c r="I618" t="s">
        <v>186</v>
      </c>
      <c r="J618" t="s">
        <v>186</v>
      </c>
      <c r="K618" t="s">
        <v>187</v>
      </c>
      <c r="L618" t="s">
        <v>410</v>
      </c>
      <c r="N618" t="s">
        <v>189</v>
      </c>
      <c r="O618">
        <v>32</v>
      </c>
      <c r="P618" t="s">
        <v>190</v>
      </c>
      <c r="Q618" t="s">
        <v>29</v>
      </c>
      <c r="Y618">
        <v>32</v>
      </c>
      <c r="Z618">
        <v>29</v>
      </c>
      <c r="AA618">
        <v>3</v>
      </c>
      <c r="AF618" t="s">
        <v>599</v>
      </c>
      <c r="AG618" t="s">
        <v>41</v>
      </c>
      <c r="AH618" t="s">
        <v>42</v>
      </c>
      <c r="AM618" t="s">
        <v>352</v>
      </c>
      <c r="AN618" t="s">
        <v>343</v>
      </c>
    </row>
    <row r="619" spans="1:40" x14ac:dyDescent="0.2">
      <c r="A619" t="s">
        <v>137</v>
      </c>
      <c r="B619" s="1" t="str">
        <f>VLOOKUP(Table1[[#This Row],[Organization]],Table3[],2)</f>
        <v>International Organization for Migration</v>
      </c>
      <c r="C619" t="s">
        <v>26</v>
      </c>
      <c r="E619" s="1" t="e">
        <f>VLOOKUP(Table1[[#This Row],[Implementing_Partner]],Table2[],3)</f>
        <v>#N/A</v>
      </c>
      <c r="G619" t="s">
        <v>395</v>
      </c>
      <c r="H619" t="s">
        <v>343</v>
      </c>
      <c r="I619" t="s">
        <v>186</v>
      </c>
      <c r="J619" t="s">
        <v>186</v>
      </c>
      <c r="K619" t="s">
        <v>187</v>
      </c>
      <c r="L619" t="s">
        <v>410</v>
      </c>
      <c r="N619" t="s">
        <v>189</v>
      </c>
      <c r="O619">
        <v>94</v>
      </c>
      <c r="P619" t="s">
        <v>190</v>
      </c>
      <c r="Q619" t="s">
        <v>29</v>
      </c>
      <c r="Y619">
        <v>94</v>
      </c>
      <c r="Z619">
        <v>52</v>
      </c>
      <c r="AA619">
        <v>42</v>
      </c>
      <c r="AF619" t="s">
        <v>599</v>
      </c>
      <c r="AG619" t="s">
        <v>41</v>
      </c>
      <c r="AH619" t="s">
        <v>41</v>
      </c>
      <c r="AM619" t="s">
        <v>352</v>
      </c>
      <c r="AN619" t="s">
        <v>343</v>
      </c>
    </row>
    <row r="620" spans="1:40" x14ac:dyDescent="0.2">
      <c r="A620" t="s">
        <v>172</v>
      </c>
      <c r="B620" s="1" t="str">
        <f>VLOOKUP(Table1[[#This Row],[Organization]],Table3[],2)</f>
        <v>International Medical Corps</v>
      </c>
      <c r="C620" t="s">
        <v>102</v>
      </c>
      <c r="E620" s="1" t="e">
        <f>VLOOKUP(Table1[[#This Row],[Implementing_Partner]],Table2[],3)</f>
        <v>#N/A</v>
      </c>
      <c r="G620" t="s">
        <v>183</v>
      </c>
      <c r="H620" t="s">
        <v>344</v>
      </c>
      <c r="I620" t="s">
        <v>186</v>
      </c>
      <c r="J620" t="s">
        <v>186</v>
      </c>
      <c r="K620" t="s">
        <v>187</v>
      </c>
      <c r="L620" t="s">
        <v>410</v>
      </c>
      <c r="N620" t="s">
        <v>192</v>
      </c>
      <c r="O620">
        <v>1</v>
      </c>
      <c r="P620" t="s">
        <v>190</v>
      </c>
      <c r="Q620" t="s">
        <v>29</v>
      </c>
      <c r="Y620">
        <v>1</v>
      </c>
      <c r="Z620">
        <v>1</v>
      </c>
      <c r="AA620">
        <v>0</v>
      </c>
      <c r="AF620" t="s">
        <v>599</v>
      </c>
      <c r="AG620" t="s">
        <v>367</v>
      </c>
      <c r="AH620" t="s">
        <v>367</v>
      </c>
      <c r="AM620" t="s">
        <v>352</v>
      </c>
      <c r="AN620" t="s">
        <v>343</v>
      </c>
    </row>
    <row r="621" spans="1:40" x14ac:dyDescent="0.2">
      <c r="A621" t="s">
        <v>176</v>
      </c>
      <c r="B621" s="1" t="str">
        <f>VLOOKUP(Table1[[#This Row],[Organization]],Table3[],2)</f>
        <v>World Health Organization</v>
      </c>
      <c r="C621" t="s">
        <v>26</v>
      </c>
      <c r="E621" s="1" t="e">
        <f>VLOOKUP(Table1[[#This Row],[Implementing_Partner]],Table2[],3)</f>
        <v>#N/A</v>
      </c>
      <c r="H621" t="s">
        <v>343</v>
      </c>
      <c r="I621" t="s">
        <v>186</v>
      </c>
      <c r="J621" t="s">
        <v>186</v>
      </c>
      <c r="K621" t="s">
        <v>407</v>
      </c>
      <c r="L621" t="s">
        <v>409</v>
      </c>
      <c r="N621" t="s">
        <v>84</v>
      </c>
      <c r="O621">
        <v>1</v>
      </c>
      <c r="AF621" t="s">
        <v>599</v>
      </c>
      <c r="AG621" t="s">
        <v>41</v>
      </c>
      <c r="AH621" t="s">
        <v>58</v>
      </c>
      <c r="AJ621" t="s">
        <v>460</v>
      </c>
      <c r="AK621" t="s">
        <v>258</v>
      </c>
      <c r="AM621" t="s">
        <v>352</v>
      </c>
      <c r="AN621" t="s">
        <v>343</v>
      </c>
    </row>
    <row r="622" spans="1:40" x14ac:dyDescent="0.2">
      <c r="A622" t="s">
        <v>173</v>
      </c>
      <c r="B622" s="1" t="str">
        <f>VLOOKUP(Table1[[#This Row],[Organization]],Table3[],2)</f>
        <v>International Rescue Committe</v>
      </c>
      <c r="C622" t="s">
        <v>102</v>
      </c>
      <c r="D622" t="s">
        <v>173</v>
      </c>
      <c r="E622" s="1" t="str">
        <f>VLOOKUP(Table1[[#This Row],[Implementing_Partner]],Table2[],3)</f>
        <v>International Rescue Committee</v>
      </c>
      <c r="F622" t="s">
        <v>102</v>
      </c>
      <c r="G622" t="s">
        <v>93</v>
      </c>
      <c r="H622" t="s">
        <v>344</v>
      </c>
      <c r="I622" t="s">
        <v>186</v>
      </c>
      <c r="J622" t="s">
        <v>186</v>
      </c>
      <c r="K622" t="s">
        <v>187</v>
      </c>
      <c r="L622" t="s">
        <v>410</v>
      </c>
      <c r="N622" t="s">
        <v>189</v>
      </c>
      <c r="O622">
        <v>485</v>
      </c>
      <c r="P622" t="s">
        <v>190</v>
      </c>
      <c r="Q622" t="s">
        <v>29</v>
      </c>
      <c r="Y622">
        <v>485</v>
      </c>
      <c r="Z622">
        <v>143</v>
      </c>
      <c r="AA622">
        <v>342</v>
      </c>
      <c r="AF622" t="s">
        <v>599</v>
      </c>
      <c r="AG622" t="s">
        <v>41</v>
      </c>
      <c r="AH622" t="s">
        <v>42</v>
      </c>
      <c r="AI622" t="s">
        <v>211</v>
      </c>
      <c r="AK622" t="s">
        <v>258</v>
      </c>
      <c r="AM622" t="s">
        <v>352</v>
      </c>
      <c r="AN622" t="s">
        <v>343</v>
      </c>
    </row>
    <row r="623" spans="1:40" x14ac:dyDescent="0.2">
      <c r="A623" t="s">
        <v>177</v>
      </c>
      <c r="B623" s="1" t="str">
        <f>VLOOKUP(Table1[[#This Row],[Organization]],Table3[],2)</f>
        <v>Handicap International / Humanity &amp; Inclusion</v>
      </c>
      <c r="C623" t="s">
        <v>102</v>
      </c>
      <c r="E623" s="1" t="e">
        <f>VLOOKUP(Table1[[#This Row],[Implementing_Partner]],Table2[],3)</f>
        <v>#N/A</v>
      </c>
      <c r="G623" t="s">
        <v>111</v>
      </c>
      <c r="H623" t="s">
        <v>343</v>
      </c>
      <c r="I623" t="s">
        <v>186</v>
      </c>
      <c r="J623" t="s">
        <v>186</v>
      </c>
      <c r="K623" t="s">
        <v>187</v>
      </c>
      <c r="L623" t="s">
        <v>410</v>
      </c>
      <c r="N623" t="s">
        <v>192</v>
      </c>
      <c r="O623">
        <v>1</v>
      </c>
      <c r="P623" t="s">
        <v>190</v>
      </c>
      <c r="Q623" t="s">
        <v>29</v>
      </c>
      <c r="Y623">
        <v>1</v>
      </c>
      <c r="AA623">
        <v>1</v>
      </c>
      <c r="AF623" t="s">
        <v>599</v>
      </c>
      <c r="AG623" t="s">
        <v>41</v>
      </c>
      <c r="AH623" t="s">
        <v>52</v>
      </c>
      <c r="AI623" t="s">
        <v>208</v>
      </c>
      <c r="AM623" t="s">
        <v>352</v>
      </c>
      <c r="AN623" t="s">
        <v>343</v>
      </c>
    </row>
    <row r="624" spans="1:40" x14ac:dyDescent="0.2">
      <c r="A624" t="s">
        <v>173</v>
      </c>
      <c r="B624" s="1" t="str">
        <f>VLOOKUP(Table1[[#This Row],[Organization]],Table3[],2)</f>
        <v>International Rescue Committe</v>
      </c>
      <c r="C624" t="s">
        <v>102</v>
      </c>
      <c r="D624" t="s">
        <v>173</v>
      </c>
      <c r="E624" s="1" t="str">
        <f>VLOOKUP(Table1[[#This Row],[Implementing_Partner]],Table2[],3)</f>
        <v>International Rescue Committee</v>
      </c>
      <c r="F624" t="s">
        <v>102</v>
      </c>
      <c r="G624" t="s">
        <v>95</v>
      </c>
      <c r="H624" t="s">
        <v>344</v>
      </c>
      <c r="I624" t="s">
        <v>186</v>
      </c>
      <c r="J624" t="s">
        <v>186</v>
      </c>
      <c r="K624" t="s">
        <v>407</v>
      </c>
      <c r="L624" t="s">
        <v>409</v>
      </c>
      <c r="N624" t="s">
        <v>84</v>
      </c>
      <c r="O624">
        <v>1</v>
      </c>
      <c r="P624" t="s">
        <v>190</v>
      </c>
      <c r="Q624" t="s">
        <v>29</v>
      </c>
      <c r="AF624" t="s">
        <v>599</v>
      </c>
      <c r="AG624" t="s">
        <v>41</v>
      </c>
      <c r="AH624" t="s">
        <v>52</v>
      </c>
      <c r="AJ624" t="s">
        <v>461</v>
      </c>
      <c r="AK624" t="s">
        <v>258</v>
      </c>
      <c r="AM624" t="s">
        <v>352</v>
      </c>
      <c r="AN624" t="s">
        <v>343</v>
      </c>
    </row>
    <row r="625" spans="1:40" x14ac:dyDescent="0.2">
      <c r="A625" t="s">
        <v>172</v>
      </c>
      <c r="B625" s="1" t="str">
        <f>VLOOKUP(Table1[[#This Row],[Organization]],Table3[],2)</f>
        <v>International Medical Corps</v>
      </c>
      <c r="C625" t="s">
        <v>102</v>
      </c>
      <c r="E625" s="1" t="e">
        <f>VLOOKUP(Table1[[#This Row],[Implementing_Partner]],Table2[],3)</f>
        <v>#N/A</v>
      </c>
      <c r="G625" t="s">
        <v>183</v>
      </c>
      <c r="H625" t="s">
        <v>344</v>
      </c>
      <c r="I625" t="s">
        <v>186</v>
      </c>
      <c r="J625" t="s">
        <v>186</v>
      </c>
      <c r="K625" t="s">
        <v>187</v>
      </c>
      <c r="L625" t="s">
        <v>410</v>
      </c>
      <c r="N625" t="s">
        <v>193</v>
      </c>
      <c r="O625">
        <v>54</v>
      </c>
      <c r="P625" t="s">
        <v>190</v>
      </c>
      <c r="Q625" t="s">
        <v>29</v>
      </c>
      <c r="Y625">
        <v>54</v>
      </c>
      <c r="Z625">
        <v>9</v>
      </c>
      <c r="AA625">
        <v>45</v>
      </c>
      <c r="AF625" t="s">
        <v>599</v>
      </c>
      <c r="AG625" t="s">
        <v>41</v>
      </c>
      <c r="AH625" t="s">
        <v>367</v>
      </c>
      <c r="AM625" t="s">
        <v>352</v>
      </c>
      <c r="AN625" t="s">
        <v>343</v>
      </c>
    </row>
    <row r="626" spans="1:40" x14ac:dyDescent="0.2">
      <c r="A626" t="s">
        <v>137</v>
      </c>
      <c r="B626" s="1" t="str">
        <f>VLOOKUP(Table1[[#This Row],[Organization]],Table3[],2)</f>
        <v>International Organization for Migration</v>
      </c>
      <c r="C626" t="s">
        <v>26</v>
      </c>
      <c r="E626" s="1" t="e">
        <f>VLOOKUP(Table1[[#This Row],[Implementing_Partner]],Table2[],3)</f>
        <v>#N/A</v>
      </c>
      <c r="G626" t="s">
        <v>395</v>
      </c>
      <c r="H626" t="s">
        <v>343</v>
      </c>
      <c r="I626" t="s">
        <v>186</v>
      </c>
      <c r="J626" t="s">
        <v>186</v>
      </c>
      <c r="K626" t="s">
        <v>187</v>
      </c>
      <c r="L626" t="s">
        <v>410</v>
      </c>
      <c r="N626" t="s">
        <v>191</v>
      </c>
      <c r="O626">
        <v>1</v>
      </c>
      <c r="P626" t="s">
        <v>190</v>
      </c>
      <c r="Q626" t="s">
        <v>29</v>
      </c>
      <c r="Y626">
        <v>1</v>
      </c>
      <c r="Z626">
        <v>1</v>
      </c>
      <c r="AF626" t="s">
        <v>599</v>
      </c>
      <c r="AG626" t="s">
        <v>41</v>
      </c>
      <c r="AH626" t="s">
        <v>41</v>
      </c>
      <c r="AM626" t="s">
        <v>352</v>
      </c>
      <c r="AN626" t="s">
        <v>343</v>
      </c>
    </row>
    <row r="627" spans="1:40" x14ac:dyDescent="0.2">
      <c r="A627" t="s">
        <v>94</v>
      </c>
      <c r="B627" s="1" t="str">
        <f>VLOOKUP(Table1[[#This Row],[Organization]],Table3[],2)</f>
        <v>United Nations Children's Fund</v>
      </c>
      <c r="C627" t="s">
        <v>26</v>
      </c>
      <c r="E627" s="1" t="e">
        <f>VLOOKUP(Table1[[#This Row],[Implementing_Partner]],Table2[],3)</f>
        <v>#N/A</v>
      </c>
      <c r="H627" t="s">
        <v>344</v>
      </c>
      <c r="I627" t="s">
        <v>186</v>
      </c>
      <c r="J627" t="s">
        <v>186</v>
      </c>
      <c r="K627" t="s">
        <v>408</v>
      </c>
      <c r="L627" t="s">
        <v>188</v>
      </c>
      <c r="N627" t="s">
        <v>195</v>
      </c>
      <c r="O627">
        <v>19</v>
      </c>
      <c r="P627" t="s">
        <v>190</v>
      </c>
      <c r="Q627" t="s">
        <v>120</v>
      </c>
      <c r="Z627">
        <v>4</v>
      </c>
      <c r="AA627">
        <v>15</v>
      </c>
      <c r="AF627" t="s">
        <v>599</v>
      </c>
      <c r="AG627" t="s">
        <v>41</v>
      </c>
      <c r="AH627" t="s">
        <v>41</v>
      </c>
      <c r="AM627" t="s">
        <v>352</v>
      </c>
      <c r="AN627" t="s">
        <v>343</v>
      </c>
    </row>
    <row r="628" spans="1:40" x14ac:dyDescent="0.2">
      <c r="A628" t="s">
        <v>176</v>
      </c>
      <c r="B628" s="1" t="str">
        <f>VLOOKUP(Table1[[#This Row],[Organization]],Table3[],2)</f>
        <v>World Health Organization</v>
      </c>
      <c r="C628" t="s">
        <v>26</v>
      </c>
      <c r="E628" s="1" t="e">
        <f>VLOOKUP(Table1[[#This Row],[Implementing_Partner]],Table2[],3)</f>
        <v>#N/A</v>
      </c>
      <c r="H628" t="s">
        <v>343</v>
      </c>
      <c r="I628" t="s">
        <v>186</v>
      </c>
      <c r="J628" t="s">
        <v>186</v>
      </c>
      <c r="K628" t="s">
        <v>407</v>
      </c>
      <c r="L628" t="s">
        <v>409</v>
      </c>
      <c r="N628" t="s">
        <v>84</v>
      </c>
      <c r="O628">
        <v>1</v>
      </c>
      <c r="AF628" t="s">
        <v>599</v>
      </c>
      <c r="AG628" t="s">
        <v>41</v>
      </c>
      <c r="AH628" t="s">
        <v>59</v>
      </c>
      <c r="AJ628" t="s">
        <v>415</v>
      </c>
      <c r="AK628" t="s">
        <v>258</v>
      </c>
      <c r="AM628" t="s">
        <v>352</v>
      </c>
      <c r="AN628" t="s">
        <v>343</v>
      </c>
    </row>
    <row r="629" spans="1:40" x14ac:dyDescent="0.2">
      <c r="A629" t="s">
        <v>172</v>
      </c>
      <c r="B629" s="1" t="str">
        <f>VLOOKUP(Table1[[#This Row],[Organization]],Table3[],2)</f>
        <v>International Medical Corps</v>
      </c>
      <c r="C629" t="s">
        <v>102</v>
      </c>
      <c r="E629" s="1" t="e">
        <f>VLOOKUP(Table1[[#This Row],[Implementing_Partner]],Table2[],3)</f>
        <v>#N/A</v>
      </c>
      <c r="G629" t="s">
        <v>178</v>
      </c>
      <c r="H629" t="s">
        <v>344</v>
      </c>
      <c r="I629" t="s">
        <v>186</v>
      </c>
      <c r="J629" t="s">
        <v>186</v>
      </c>
      <c r="K629" t="s">
        <v>407</v>
      </c>
      <c r="L629" t="s">
        <v>409</v>
      </c>
      <c r="N629" t="s">
        <v>84</v>
      </c>
      <c r="O629">
        <v>1</v>
      </c>
      <c r="P629" t="s">
        <v>190</v>
      </c>
      <c r="Q629" t="s">
        <v>29</v>
      </c>
      <c r="AF629" t="s">
        <v>599</v>
      </c>
      <c r="AG629" t="s">
        <v>41</v>
      </c>
      <c r="AH629" t="s">
        <v>41</v>
      </c>
      <c r="AJ629" t="s">
        <v>462</v>
      </c>
      <c r="AK629" t="s">
        <v>258</v>
      </c>
      <c r="AM629" t="s">
        <v>352</v>
      </c>
      <c r="AN629" t="s">
        <v>343</v>
      </c>
    </row>
    <row r="630" spans="1:40" x14ac:dyDescent="0.2">
      <c r="A630" t="s">
        <v>137</v>
      </c>
      <c r="B630" s="1" t="str">
        <f>VLOOKUP(Table1[[#This Row],[Organization]],Table3[],2)</f>
        <v>International Organization for Migration</v>
      </c>
      <c r="C630" t="s">
        <v>26</v>
      </c>
      <c r="E630" s="1" t="e">
        <f>VLOOKUP(Table1[[#This Row],[Implementing_Partner]],Table2[],3)</f>
        <v>#N/A</v>
      </c>
      <c r="G630" t="s">
        <v>395</v>
      </c>
      <c r="H630" t="s">
        <v>343</v>
      </c>
      <c r="I630" t="s">
        <v>186</v>
      </c>
      <c r="J630" t="s">
        <v>186</v>
      </c>
      <c r="K630" t="s">
        <v>187</v>
      </c>
      <c r="L630" t="s">
        <v>410</v>
      </c>
      <c r="N630" t="s">
        <v>192</v>
      </c>
      <c r="O630">
        <v>6</v>
      </c>
      <c r="P630" t="s">
        <v>190</v>
      </c>
      <c r="Q630" t="s">
        <v>29</v>
      </c>
      <c r="Y630">
        <v>6</v>
      </c>
      <c r="Z630">
        <v>6</v>
      </c>
      <c r="AF630" t="s">
        <v>599</v>
      </c>
      <c r="AG630" t="s">
        <v>41</v>
      </c>
      <c r="AH630" t="s">
        <v>41</v>
      </c>
      <c r="AM630" t="s">
        <v>352</v>
      </c>
      <c r="AN630" t="s">
        <v>343</v>
      </c>
    </row>
    <row r="631" spans="1:40" x14ac:dyDescent="0.2">
      <c r="A631" t="s">
        <v>172</v>
      </c>
      <c r="B631" s="1" t="str">
        <f>VLOOKUP(Table1[[#This Row],[Organization]],Table3[],2)</f>
        <v>International Medical Corps</v>
      </c>
      <c r="C631" t="s">
        <v>102</v>
      </c>
      <c r="E631" s="1" t="e">
        <f>VLOOKUP(Table1[[#This Row],[Implementing_Partner]],Table2[],3)</f>
        <v>#N/A</v>
      </c>
      <c r="G631" t="s">
        <v>183</v>
      </c>
      <c r="H631" t="s">
        <v>344</v>
      </c>
      <c r="I631" t="s">
        <v>186</v>
      </c>
      <c r="J631" t="s">
        <v>186</v>
      </c>
      <c r="K631" t="s">
        <v>187</v>
      </c>
      <c r="L631" t="s">
        <v>410</v>
      </c>
      <c r="N631" t="s">
        <v>192</v>
      </c>
      <c r="O631">
        <v>2</v>
      </c>
      <c r="P631" t="s">
        <v>190</v>
      </c>
      <c r="Q631" t="s">
        <v>29</v>
      </c>
      <c r="Y631">
        <v>2</v>
      </c>
      <c r="Z631">
        <v>2</v>
      </c>
      <c r="AA631">
        <v>0</v>
      </c>
      <c r="AF631" t="s">
        <v>599</v>
      </c>
      <c r="AG631" t="s">
        <v>41</v>
      </c>
      <c r="AH631" t="s">
        <v>52</v>
      </c>
      <c r="AM631" t="s">
        <v>352</v>
      </c>
      <c r="AN631" t="s">
        <v>343</v>
      </c>
    </row>
    <row r="632" spans="1:40" x14ac:dyDescent="0.2">
      <c r="A632" t="s">
        <v>176</v>
      </c>
      <c r="B632" s="1" t="str">
        <f>VLOOKUP(Table1[[#This Row],[Organization]],Table3[],2)</f>
        <v>World Health Organization</v>
      </c>
      <c r="C632" t="s">
        <v>26</v>
      </c>
      <c r="E632" s="1" t="e">
        <f>VLOOKUP(Table1[[#This Row],[Implementing_Partner]],Table2[],3)</f>
        <v>#N/A</v>
      </c>
      <c r="H632" t="s">
        <v>343</v>
      </c>
      <c r="I632" t="s">
        <v>186</v>
      </c>
      <c r="J632" t="s">
        <v>186</v>
      </c>
      <c r="K632" t="s">
        <v>407</v>
      </c>
      <c r="L632" t="s">
        <v>409</v>
      </c>
      <c r="N632" t="s">
        <v>84</v>
      </c>
      <c r="O632">
        <v>1</v>
      </c>
      <c r="AF632" t="s">
        <v>599</v>
      </c>
      <c r="AG632" t="s">
        <v>41</v>
      </c>
      <c r="AH632" t="s">
        <v>367</v>
      </c>
      <c r="AJ632" t="s">
        <v>466</v>
      </c>
      <c r="AK632" t="s">
        <v>258</v>
      </c>
      <c r="AM632" t="s">
        <v>352</v>
      </c>
      <c r="AN632" t="s">
        <v>343</v>
      </c>
    </row>
    <row r="633" spans="1:40" x14ac:dyDescent="0.2">
      <c r="A633" t="s">
        <v>173</v>
      </c>
      <c r="B633" s="1" t="str">
        <f>VLOOKUP(Table1[[#This Row],[Organization]],Table3[],2)</f>
        <v>International Rescue Committe</v>
      </c>
      <c r="C633" t="s">
        <v>102</v>
      </c>
      <c r="D633" t="s">
        <v>173</v>
      </c>
      <c r="E633" s="1" t="str">
        <f>VLOOKUP(Table1[[#This Row],[Implementing_Partner]],Table2[],3)</f>
        <v>International Rescue Committee</v>
      </c>
      <c r="F633" t="s">
        <v>102</v>
      </c>
      <c r="G633" t="s">
        <v>96</v>
      </c>
      <c r="H633" t="s">
        <v>344</v>
      </c>
      <c r="I633" t="s">
        <v>186</v>
      </c>
      <c r="J633" t="s">
        <v>186</v>
      </c>
      <c r="K633" t="s">
        <v>407</v>
      </c>
      <c r="L633" t="s">
        <v>409</v>
      </c>
      <c r="N633" t="s">
        <v>84</v>
      </c>
      <c r="O633">
        <v>1</v>
      </c>
      <c r="P633" t="s">
        <v>190</v>
      </c>
      <c r="Q633" t="s">
        <v>29</v>
      </c>
      <c r="AF633" t="s">
        <v>599</v>
      </c>
      <c r="AG633" t="s">
        <v>41</v>
      </c>
      <c r="AH633" t="s">
        <v>41</v>
      </c>
      <c r="AI633" t="s">
        <v>206</v>
      </c>
      <c r="AJ633" t="s">
        <v>214</v>
      </c>
      <c r="AK633" t="s">
        <v>258</v>
      </c>
      <c r="AM633" t="s">
        <v>352</v>
      </c>
      <c r="AN633" t="s">
        <v>343</v>
      </c>
    </row>
    <row r="634" spans="1:40" x14ac:dyDescent="0.2">
      <c r="A634" t="s">
        <v>176</v>
      </c>
      <c r="B634" s="1" t="str">
        <f>VLOOKUP(Table1[[#This Row],[Organization]],Table3[],2)</f>
        <v>World Health Organization</v>
      </c>
      <c r="C634" t="s">
        <v>26</v>
      </c>
      <c r="E634" s="1" t="e">
        <f>VLOOKUP(Table1[[#This Row],[Implementing_Partner]],Table2[],3)</f>
        <v>#N/A</v>
      </c>
      <c r="H634" t="s">
        <v>343</v>
      </c>
      <c r="I634" t="s">
        <v>186</v>
      </c>
      <c r="J634" t="s">
        <v>186</v>
      </c>
      <c r="K634" t="s">
        <v>407</v>
      </c>
      <c r="L634" t="s">
        <v>409</v>
      </c>
      <c r="N634" t="s">
        <v>84</v>
      </c>
      <c r="O634">
        <v>1</v>
      </c>
      <c r="AF634" t="s">
        <v>599</v>
      </c>
      <c r="AG634" t="s">
        <v>41</v>
      </c>
      <c r="AH634" t="s">
        <v>52</v>
      </c>
      <c r="AJ634" t="s">
        <v>447</v>
      </c>
      <c r="AK634" t="s">
        <v>258</v>
      </c>
      <c r="AM634" t="s">
        <v>352</v>
      </c>
      <c r="AN634" t="s">
        <v>343</v>
      </c>
    </row>
    <row r="635" spans="1:40" x14ac:dyDescent="0.2">
      <c r="A635" t="s">
        <v>184</v>
      </c>
      <c r="B635" s="1" t="str">
        <f>VLOOKUP(Table1[[#This Row],[Organization]],Table3[],2)</f>
        <v>United Nations Population Fund</v>
      </c>
      <c r="C635" t="s">
        <v>26</v>
      </c>
      <c r="D635" t="s">
        <v>172</v>
      </c>
      <c r="E635" s="1" t="str">
        <f>VLOOKUP(Table1[[#This Row],[Implementing_Partner]],Table2[],3)</f>
        <v>International Medical Corps</v>
      </c>
      <c r="F635" t="s">
        <v>102</v>
      </c>
      <c r="G635" t="s">
        <v>145</v>
      </c>
      <c r="H635" t="s">
        <v>343</v>
      </c>
      <c r="I635" t="s">
        <v>186</v>
      </c>
      <c r="J635" t="s">
        <v>186</v>
      </c>
      <c r="K635" t="s">
        <v>187</v>
      </c>
      <c r="L635" t="s">
        <v>410</v>
      </c>
      <c r="N635" t="s">
        <v>189</v>
      </c>
      <c r="O635">
        <v>299</v>
      </c>
      <c r="P635" t="s">
        <v>190</v>
      </c>
      <c r="Q635" t="s">
        <v>29</v>
      </c>
      <c r="Y635">
        <v>299</v>
      </c>
      <c r="AA635">
        <v>299</v>
      </c>
      <c r="AF635" t="s">
        <v>599</v>
      </c>
      <c r="AG635" t="s">
        <v>41</v>
      </c>
      <c r="AH635" t="s">
        <v>52</v>
      </c>
      <c r="AI635" t="s">
        <v>208</v>
      </c>
      <c r="AK635" t="s">
        <v>258</v>
      </c>
      <c r="AM635" t="s">
        <v>352</v>
      </c>
      <c r="AN635" t="s">
        <v>343</v>
      </c>
    </row>
    <row r="636" spans="1:40" x14ac:dyDescent="0.2">
      <c r="A636" t="s">
        <v>176</v>
      </c>
      <c r="B636" s="1" t="str">
        <f>VLOOKUP(Table1[[#This Row],[Organization]],Table3[],2)</f>
        <v>World Health Organization</v>
      </c>
      <c r="C636" t="s">
        <v>26</v>
      </c>
      <c r="E636" s="1" t="e">
        <f>VLOOKUP(Table1[[#This Row],[Implementing_Partner]],Table2[],3)</f>
        <v>#N/A</v>
      </c>
      <c r="H636" t="s">
        <v>343</v>
      </c>
      <c r="I636" t="s">
        <v>186</v>
      </c>
      <c r="J636" t="s">
        <v>186</v>
      </c>
      <c r="K636" t="s">
        <v>407</v>
      </c>
      <c r="L636" t="s">
        <v>409</v>
      </c>
      <c r="N636" t="s">
        <v>84</v>
      </c>
      <c r="O636">
        <v>1</v>
      </c>
      <c r="AF636" t="s">
        <v>599</v>
      </c>
      <c r="AG636" t="s">
        <v>41</v>
      </c>
      <c r="AH636" t="s">
        <v>58</v>
      </c>
      <c r="AJ636" t="s">
        <v>411</v>
      </c>
      <c r="AK636" t="s">
        <v>262</v>
      </c>
      <c r="AM636" t="s">
        <v>352</v>
      </c>
      <c r="AN636" t="s">
        <v>343</v>
      </c>
    </row>
    <row r="637" spans="1:40" x14ac:dyDescent="0.2">
      <c r="A637" t="s">
        <v>176</v>
      </c>
      <c r="B637" s="1" t="str">
        <f>VLOOKUP(Table1[[#This Row],[Organization]],Table3[],2)</f>
        <v>World Health Organization</v>
      </c>
      <c r="C637" t="s">
        <v>26</v>
      </c>
      <c r="E637" s="1" t="e">
        <f>VLOOKUP(Table1[[#This Row],[Implementing_Partner]],Table2[],3)</f>
        <v>#N/A</v>
      </c>
      <c r="H637" t="s">
        <v>343</v>
      </c>
      <c r="I637" t="s">
        <v>186</v>
      </c>
      <c r="J637" t="s">
        <v>186</v>
      </c>
      <c r="K637" t="s">
        <v>407</v>
      </c>
      <c r="L637" t="s">
        <v>409</v>
      </c>
      <c r="N637" t="s">
        <v>84</v>
      </c>
      <c r="O637">
        <v>1</v>
      </c>
      <c r="AF637" t="s">
        <v>599</v>
      </c>
      <c r="AG637" t="s">
        <v>41</v>
      </c>
      <c r="AH637" t="s">
        <v>52</v>
      </c>
      <c r="AJ637" t="s">
        <v>447</v>
      </c>
      <c r="AK637" t="s">
        <v>258</v>
      </c>
      <c r="AM637" t="s">
        <v>352</v>
      </c>
      <c r="AN637" t="s">
        <v>343</v>
      </c>
    </row>
    <row r="638" spans="1:40" x14ac:dyDescent="0.2">
      <c r="A638" t="s">
        <v>173</v>
      </c>
      <c r="B638" s="1" t="str">
        <f>VLOOKUP(Table1[[#This Row],[Organization]],Table3[],2)</f>
        <v>International Rescue Committe</v>
      </c>
      <c r="C638" t="s">
        <v>102</v>
      </c>
      <c r="D638" t="s">
        <v>173</v>
      </c>
      <c r="E638" s="1" t="str">
        <f>VLOOKUP(Table1[[#This Row],[Implementing_Partner]],Table2[],3)</f>
        <v>International Rescue Committee</v>
      </c>
      <c r="F638" t="s">
        <v>102</v>
      </c>
      <c r="G638" t="s">
        <v>95</v>
      </c>
      <c r="H638" t="s">
        <v>344</v>
      </c>
      <c r="I638" t="s">
        <v>186</v>
      </c>
      <c r="J638" t="s">
        <v>186</v>
      </c>
      <c r="K638" t="s">
        <v>407</v>
      </c>
      <c r="L638" t="s">
        <v>409</v>
      </c>
      <c r="N638" t="s">
        <v>84</v>
      </c>
      <c r="O638">
        <v>1</v>
      </c>
      <c r="P638" t="s">
        <v>190</v>
      </c>
      <c r="Q638" t="s">
        <v>29</v>
      </c>
      <c r="AF638" t="s">
        <v>599</v>
      </c>
      <c r="AG638" t="s">
        <v>41</v>
      </c>
      <c r="AH638" t="s">
        <v>41</v>
      </c>
      <c r="AI638" t="s">
        <v>150</v>
      </c>
      <c r="AJ638" t="s">
        <v>212</v>
      </c>
      <c r="AK638" t="s">
        <v>258</v>
      </c>
      <c r="AM638" t="s">
        <v>352</v>
      </c>
      <c r="AN638" t="s">
        <v>343</v>
      </c>
    </row>
    <row r="639" spans="1:40" x14ac:dyDescent="0.2">
      <c r="A639" t="s">
        <v>173</v>
      </c>
      <c r="B639" s="1" t="str">
        <f>VLOOKUP(Table1[[#This Row],[Organization]],Table3[],2)</f>
        <v>International Rescue Committe</v>
      </c>
      <c r="C639" t="s">
        <v>102</v>
      </c>
      <c r="D639" t="s">
        <v>173</v>
      </c>
      <c r="E639" s="1" t="str">
        <f>VLOOKUP(Table1[[#This Row],[Implementing_Partner]],Table2[],3)</f>
        <v>International Rescue Committee</v>
      </c>
      <c r="F639" t="s">
        <v>102</v>
      </c>
      <c r="G639" t="s">
        <v>96</v>
      </c>
      <c r="H639" t="s">
        <v>344</v>
      </c>
      <c r="I639" t="s">
        <v>186</v>
      </c>
      <c r="J639" t="s">
        <v>186</v>
      </c>
      <c r="K639" t="s">
        <v>187</v>
      </c>
      <c r="L639" t="s">
        <v>410</v>
      </c>
      <c r="N639" t="s">
        <v>191</v>
      </c>
      <c r="O639">
        <v>27</v>
      </c>
      <c r="P639" t="s">
        <v>190</v>
      </c>
      <c r="Q639" t="s">
        <v>29</v>
      </c>
      <c r="Y639">
        <v>27</v>
      </c>
      <c r="Z639">
        <v>11</v>
      </c>
      <c r="AA639">
        <v>16</v>
      </c>
      <c r="AF639" t="s">
        <v>599</v>
      </c>
      <c r="AG639" t="s">
        <v>41</v>
      </c>
      <c r="AH639" t="s">
        <v>59</v>
      </c>
      <c r="AI639" t="s">
        <v>202</v>
      </c>
      <c r="AM639" t="s">
        <v>352</v>
      </c>
      <c r="AN639" t="s">
        <v>343</v>
      </c>
    </row>
    <row r="640" spans="1:40" x14ac:dyDescent="0.2">
      <c r="A640" t="s">
        <v>173</v>
      </c>
      <c r="B640" s="1" t="str">
        <f>VLOOKUP(Table1[[#This Row],[Organization]],Table3[],2)</f>
        <v>International Rescue Committe</v>
      </c>
      <c r="C640" t="s">
        <v>102</v>
      </c>
      <c r="D640" t="s">
        <v>173</v>
      </c>
      <c r="E640" s="1" t="str">
        <f>VLOOKUP(Table1[[#This Row],[Implementing_Partner]],Table2[],3)</f>
        <v>International Rescue Committee</v>
      </c>
      <c r="F640" t="s">
        <v>102</v>
      </c>
      <c r="G640" t="s">
        <v>96</v>
      </c>
      <c r="H640" t="s">
        <v>344</v>
      </c>
      <c r="I640" t="s">
        <v>186</v>
      </c>
      <c r="J640" t="s">
        <v>186</v>
      </c>
      <c r="K640" t="s">
        <v>407</v>
      </c>
      <c r="L640" t="s">
        <v>409</v>
      </c>
      <c r="N640" t="s">
        <v>84</v>
      </c>
      <c r="O640">
        <v>1</v>
      </c>
      <c r="P640" t="s">
        <v>190</v>
      </c>
      <c r="Q640" t="s">
        <v>29</v>
      </c>
      <c r="AF640" t="s">
        <v>599</v>
      </c>
      <c r="AG640" t="s">
        <v>41</v>
      </c>
      <c r="AH640" t="s">
        <v>59</v>
      </c>
      <c r="AI640" t="s">
        <v>202</v>
      </c>
      <c r="AJ640" t="s">
        <v>213</v>
      </c>
      <c r="AK640" t="s">
        <v>258</v>
      </c>
      <c r="AM640" t="s">
        <v>352</v>
      </c>
      <c r="AN640" t="s">
        <v>343</v>
      </c>
    </row>
    <row r="641" spans="1:40" x14ac:dyDescent="0.2">
      <c r="A641" t="s">
        <v>173</v>
      </c>
      <c r="B641" s="1" t="str">
        <f>VLOOKUP(Table1[[#This Row],[Organization]],Table3[],2)</f>
        <v>International Rescue Committe</v>
      </c>
      <c r="C641" t="s">
        <v>102</v>
      </c>
      <c r="D641" t="s">
        <v>173</v>
      </c>
      <c r="E641" s="1" t="str">
        <f>VLOOKUP(Table1[[#This Row],[Implementing_Partner]],Table2[],3)</f>
        <v>International Rescue Committee</v>
      </c>
      <c r="F641" t="s">
        <v>102</v>
      </c>
      <c r="G641" t="s">
        <v>95</v>
      </c>
      <c r="H641" t="s">
        <v>344</v>
      </c>
      <c r="I641" t="s">
        <v>186</v>
      </c>
      <c r="J641" t="s">
        <v>186</v>
      </c>
      <c r="K641" t="s">
        <v>187</v>
      </c>
      <c r="L641" t="s">
        <v>410</v>
      </c>
      <c r="N641" t="s">
        <v>191</v>
      </c>
      <c r="O641">
        <v>261</v>
      </c>
      <c r="P641" t="s">
        <v>190</v>
      </c>
      <c r="Q641" t="s">
        <v>29</v>
      </c>
      <c r="Y641">
        <v>261</v>
      </c>
      <c r="Z641">
        <v>175</v>
      </c>
      <c r="AA641">
        <v>86</v>
      </c>
      <c r="AF641" t="s">
        <v>599</v>
      </c>
      <c r="AG641" t="s">
        <v>41</v>
      </c>
      <c r="AH641" t="s">
        <v>52</v>
      </c>
      <c r="AI641" t="s">
        <v>256</v>
      </c>
      <c r="AM641" t="s">
        <v>352</v>
      </c>
      <c r="AN641" t="s">
        <v>343</v>
      </c>
    </row>
    <row r="642" spans="1:40" x14ac:dyDescent="0.2">
      <c r="A642" t="s">
        <v>172</v>
      </c>
      <c r="B642" s="1" t="str">
        <f>VLOOKUP(Table1[[#This Row],[Organization]],Table3[],2)</f>
        <v>International Medical Corps</v>
      </c>
      <c r="C642" t="s">
        <v>102</v>
      </c>
      <c r="E642" s="1" t="e">
        <f>VLOOKUP(Table1[[#This Row],[Implementing_Partner]],Table2[],3)</f>
        <v>#N/A</v>
      </c>
      <c r="G642" t="s">
        <v>183</v>
      </c>
      <c r="H642" t="s">
        <v>344</v>
      </c>
      <c r="I642" t="s">
        <v>186</v>
      </c>
      <c r="J642" t="s">
        <v>186</v>
      </c>
      <c r="K642" t="s">
        <v>187</v>
      </c>
      <c r="L642" t="s">
        <v>410</v>
      </c>
      <c r="N642" t="s">
        <v>192</v>
      </c>
      <c r="O642">
        <v>2</v>
      </c>
      <c r="P642" t="s">
        <v>190</v>
      </c>
      <c r="Q642" t="s">
        <v>29</v>
      </c>
      <c r="Y642">
        <v>2</v>
      </c>
      <c r="Z642">
        <v>1</v>
      </c>
      <c r="AA642">
        <v>1</v>
      </c>
      <c r="AF642" t="s">
        <v>599</v>
      </c>
      <c r="AG642" t="s">
        <v>41</v>
      </c>
      <c r="AH642" t="s">
        <v>41</v>
      </c>
      <c r="AM642" t="s">
        <v>352</v>
      </c>
      <c r="AN642" t="s">
        <v>343</v>
      </c>
    </row>
    <row r="643" spans="1:40" x14ac:dyDescent="0.2">
      <c r="A643" t="s">
        <v>137</v>
      </c>
      <c r="B643" s="1" t="str">
        <f>VLOOKUP(Table1[[#This Row],[Organization]],Table3[],2)</f>
        <v>International Organization for Migration</v>
      </c>
      <c r="C643" t="s">
        <v>26</v>
      </c>
      <c r="E643" s="1" t="e">
        <f>VLOOKUP(Table1[[#This Row],[Implementing_Partner]],Table2[],3)</f>
        <v>#N/A</v>
      </c>
      <c r="G643" t="s">
        <v>395</v>
      </c>
      <c r="H643" t="s">
        <v>343</v>
      </c>
      <c r="I643" t="s">
        <v>186</v>
      </c>
      <c r="J643" t="s">
        <v>186</v>
      </c>
      <c r="K643" t="s">
        <v>187</v>
      </c>
      <c r="L643" t="s">
        <v>410</v>
      </c>
      <c r="N643" t="s">
        <v>191</v>
      </c>
      <c r="O643">
        <v>1</v>
      </c>
      <c r="P643" t="s">
        <v>190</v>
      </c>
      <c r="Q643" t="s">
        <v>29</v>
      </c>
      <c r="Y643">
        <v>1</v>
      </c>
      <c r="AA643">
        <v>1</v>
      </c>
      <c r="AF643" t="s">
        <v>599</v>
      </c>
      <c r="AG643" t="s">
        <v>41</v>
      </c>
      <c r="AH643" t="s">
        <v>53</v>
      </c>
      <c r="AM643" t="s">
        <v>352</v>
      </c>
      <c r="AN643" t="s">
        <v>343</v>
      </c>
    </row>
    <row r="644" spans="1:40" x14ac:dyDescent="0.2">
      <c r="A644" t="s">
        <v>184</v>
      </c>
      <c r="B644" s="1" t="str">
        <f>VLOOKUP(Table1[[#This Row],[Organization]],Table3[],2)</f>
        <v>United Nations Population Fund</v>
      </c>
      <c r="C644" t="s">
        <v>26</v>
      </c>
      <c r="E644" s="1" t="e">
        <f>VLOOKUP(Table1[[#This Row],[Implementing_Partner]],Table2[],3)</f>
        <v>#N/A</v>
      </c>
      <c r="G644" t="s">
        <v>399</v>
      </c>
      <c r="H644" t="s">
        <v>343</v>
      </c>
      <c r="I644" t="s">
        <v>186</v>
      </c>
      <c r="J644" t="s">
        <v>186</v>
      </c>
      <c r="K644" t="s">
        <v>408</v>
      </c>
      <c r="L644" t="s">
        <v>188</v>
      </c>
      <c r="N644" t="s">
        <v>195</v>
      </c>
      <c r="O644">
        <v>42</v>
      </c>
      <c r="P644" t="s">
        <v>190</v>
      </c>
      <c r="Q644" t="s">
        <v>120</v>
      </c>
      <c r="Z644">
        <v>12</v>
      </c>
      <c r="AA644">
        <v>30</v>
      </c>
      <c r="AF644" t="s">
        <v>599</v>
      </c>
      <c r="AG644" t="s">
        <v>41</v>
      </c>
      <c r="AH644" t="s">
        <v>41</v>
      </c>
      <c r="AM644" t="s">
        <v>352</v>
      </c>
      <c r="AN644" t="s">
        <v>343</v>
      </c>
    </row>
    <row r="645" spans="1:40" x14ac:dyDescent="0.2">
      <c r="A645" t="s">
        <v>137</v>
      </c>
      <c r="B645" s="1" t="str">
        <f>VLOOKUP(Table1[[#This Row],[Organization]],Table3[],2)</f>
        <v>International Organization for Migration</v>
      </c>
      <c r="C645" t="s">
        <v>26</v>
      </c>
      <c r="E645" s="1" t="e">
        <f>VLOOKUP(Table1[[#This Row],[Implementing_Partner]],Table2[],3)</f>
        <v>#N/A</v>
      </c>
      <c r="G645" t="s">
        <v>395</v>
      </c>
      <c r="H645" t="s">
        <v>343</v>
      </c>
      <c r="I645" t="s">
        <v>186</v>
      </c>
      <c r="J645" t="s">
        <v>186</v>
      </c>
      <c r="K645" t="s">
        <v>407</v>
      </c>
      <c r="L645" t="s">
        <v>409</v>
      </c>
      <c r="N645" t="s">
        <v>84</v>
      </c>
      <c r="O645">
        <v>1</v>
      </c>
      <c r="AF645" t="s">
        <v>599</v>
      </c>
      <c r="AG645" t="s">
        <v>41</v>
      </c>
      <c r="AH645" t="s">
        <v>41</v>
      </c>
      <c r="AK645" t="s">
        <v>258</v>
      </c>
      <c r="AM645" t="s">
        <v>352</v>
      </c>
      <c r="AN645" t="s">
        <v>343</v>
      </c>
    </row>
    <row r="646" spans="1:40" x14ac:dyDescent="0.2">
      <c r="A646" t="s">
        <v>184</v>
      </c>
      <c r="B646" s="1" t="str">
        <f>VLOOKUP(Table1[[#This Row],[Organization]],Table3[],2)</f>
        <v>United Nations Population Fund</v>
      </c>
      <c r="C646" t="s">
        <v>26</v>
      </c>
      <c r="D646" t="s">
        <v>172</v>
      </c>
      <c r="E646" s="1" t="str">
        <f>VLOOKUP(Table1[[#This Row],[Implementing_Partner]],Table2[],3)</f>
        <v>International Medical Corps</v>
      </c>
      <c r="F646" t="s">
        <v>102</v>
      </c>
      <c r="G646" t="s">
        <v>145</v>
      </c>
      <c r="H646" t="s">
        <v>343</v>
      </c>
      <c r="I646" t="s">
        <v>186</v>
      </c>
      <c r="J646" t="s">
        <v>186</v>
      </c>
      <c r="K646" t="s">
        <v>407</v>
      </c>
      <c r="L646" t="s">
        <v>409</v>
      </c>
      <c r="N646" t="s">
        <v>84</v>
      </c>
      <c r="O646">
        <v>1</v>
      </c>
      <c r="P646" t="s">
        <v>190</v>
      </c>
      <c r="Q646" t="s">
        <v>29</v>
      </c>
      <c r="AF646" t="s">
        <v>599</v>
      </c>
      <c r="AG646" t="s">
        <v>41</v>
      </c>
      <c r="AH646" t="s">
        <v>52</v>
      </c>
      <c r="AI646" t="s">
        <v>208</v>
      </c>
      <c r="AJ646" t="s">
        <v>468</v>
      </c>
      <c r="AK646" t="s">
        <v>258</v>
      </c>
      <c r="AM646" t="s">
        <v>352</v>
      </c>
      <c r="AN646" t="s">
        <v>343</v>
      </c>
    </row>
    <row r="647" spans="1:40" x14ac:dyDescent="0.2">
      <c r="A647" t="s">
        <v>172</v>
      </c>
      <c r="B647" s="1" t="str">
        <f>VLOOKUP(Table1[[#This Row],[Organization]],Table3[],2)</f>
        <v>International Medical Corps</v>
      </c>
      <c r="C647" t="s">
        <v>102</v>
      </c>
      <c r="E647" s="1" t="e">
        <f>VLOOKUP(Table1[[#This Row],[Implementing_Partner]],Table2[],3)</f>
        <v>#N/A</v>
      </c>
      <c r="G647" t="s">
        <v>183</v>
      </c>
      <c r="H647" t="s">
        <v>344</v>
      </c>
      <c r="I647" t="s">
        <v>186</v>
      </c>
      <c r="J647" t="s">
        <v>186</v>
      </c>
      <c r="K647" t="s">
        <v>187</v>
      </c>
      <c r="L647" t="s">
        <v>410</v>
      </c>
      <c r="N647" t="s">
        <v>189</v>
      </c>
      <c r="O647">
        <v>74</v>
      </c>
      <c r="P647" t="s">
        <v>190</v>
      </c>
      <c r="Q647" t="s">
        <v>29</v>
      </c>
      <c r="Y647">
        <v>74</v>
      </c>
      <c r="Z647">
        <v>28</v>
      </c>
      <c r="AA647">
        <v>46</v>
      </c>
      <c r="AF647" t="s">
        <v>599</v>
      </c>
      <c r="AG647" t="s">
        <v>41</v>
      </c>
      <c r="AH647" t="s">
        <v>52</v>
      </c>
      <c r="AK647" t="s">
        <v>73</v>
      </c>
      <c r="AM647" t="s">
        <v>352</v>
      </c>
      <c r="AN647" t="s">
        <v>343</v>
      </c>
    </row>
    <row r="648" spans="1:40" x14ac:dyDescent="0.2">
      <c r="A648" t="s">
        <v>173</v>
      </c>
      <c r="B648" s="1" t="str">
        <f>VLOOKUP(Table1[[#This Row],[Organization]],Table3[],2)</f>
        <v>International Rescue Committe</v>
      </c>
      <c r="C648" t="s">
        <v>102</v>
      </c>
      <c r="D648" t="s">
        <v>173</v>
      </c>
      <c r="E648" s="1" t="str">
        <f>VLOOKUP(Table1[[#This Row],[Implementing_Partner]],Table2[],3)</f>
        <v>International Rescue Committee</v>
      </c>
      <c r="F648" t="s">
        <v>102</v>
      </c>
      <c r="G648" t="s">
        <v>95</v>
      </c>
      <c r="H648" t="s">
        <v>344</v>
      </c>
      <c r="I648" t="s">
        <v>186</v>
      </c>
      <c r="J648" t="s">
        <v>186</v>
      </c>
      <c r="K648" t="s">
        <v>407</v>
      </c>
      <c r="L648" t="s">
        <v>409</v>
      </c>
      <c r="N648" t="s">
        <v>84</v>
      </c>
      <c r="O648">
        <v>1</v>
      </c>
      <c r="P648" t="s">
        <v>190</v>
      </c>
      <c r="Q648" t="s">
        <v>29</v>
      </c>
      <c r="AF648" t="s">
        <v>599</v>
      </c>
      <c r="AG648" t="s">
        <v>41</v>
      </c>
      <c r="AH648" t="s">
        <v>41</v>
      </c>
      <c r="AI648" t="s">
        <v>150</v>
      </c>
      <c r="AJ648" t="s">
        <v>212</v>
      </c>
      <c r="AK648" t="s">
        <v>258</v>
      </c>
      <c r="AM648" t="s">
        <v>352</v>
      </c>
      <c r="AN648" t="s">
        <v>343</v>
      </c>
    </row>
    <row r="649" spans="1:40" x14ac:dyDescent="0.2">
      <c r="A649" t="s">
        <v>176</v>
      </c>
      <c r="B649" s="1" t="str">
        <f>VLOOKUP(Table1[[#This Row],[Organization]],Table3[],2)</f>
        <v>World Health Organization</v>
      </c>
      <c r="C649" t="s">
        <v>26</v>
      </c>
      <c r="E649" s="1" t="e">
        <f>VLOOKUP(Table1[[#This Row],[Implementing_Partner]],Table2[],3)</f>
        <v>#N/A</v>
      </c>
      <c r="H649" t="s">
        <v>343</v>
      </c>
      <c r="I649" t="s">
        <v>186</v>
      </c>
      <c r="J649" t="s">
        <v>186</v>
      </c>
      <c r="K649" t="s">
        <v>407</v>
      </c>
      <c r="L649" t="s">
        <v>409</v>
      </c>
      <c r="N649" t="s">
        <v>84</v>
      </c>
      <c r="O649">
        <v>1</v>
      </c>
      <c r="AF649" t="s">
        <v>599</v>
      </c>
      <c r="AG649" t="s">
        <v>41</v>
      </c>
      <c r="AH649" t="s">
        <v>59</v>
      </c>
      <c r="AJ649" t="s">
        <v>415</v>
      </c>
      <c r="AK649" t="s">
        <v>258</v>
      </c>
      <c r="AM649" t="s">
        <v>352</v>
      </c>
      <c r="AN649" t="s">
        <v>343</v>
      </c>
    </row>
    <row r="650" spans="1:40" x14ac:dyDescent="0.2">
      <c r="A650" t="s">
        <v>184</v>
      </c>
      <c r="B650" s="1" t="str">
        <f>VLOOKUP(Table1[[#This Row],[Organization]],Table3[],2)</f>
        <v>United Nations Population Fund</v>
      </c>
      <c r="C650" t="s">
        <v>26</v>
      </c>
      <c r="D650" t="s">
        <v>172</v>
      </c>
      <c r="E650" s="1" t="str">
        <f>VLOOKUP(Table1[[#This Row],[Implementing_Partner]],Table2[],3)</f>
        <v>International Medical Corps</v>
      </c>
      <c r="F650" t="s">
        <v>102</v>
      </c>
      <c r="G650" t="s">
        <v>145</v>
      </c>
      <c r="H650" t="s">
        <v>343</v>
      </c>
      <c r="I650" t="s">
        <v>186</v>
      </c>
      <c r="J650" t="s">
        <v>186</v>
      </c>
      <c r="K650" t="s">
        <v>407</v>
      </c>
      <c r="L650" t="s">
        <v>409</v>
      </c>
      <c r="N650" t="s">
        <v>84</v>
      </c>
      <c r="O650">
        <v>1</v>
      </c>
      <c r="P650" t="s">
        <v>190</v>
      </c>
      <c r="Q650" t="s">
        <v>29</v>
      </c>
      <c r="AF650" t="s">
        <v>599</v>
      </c>
      <c r="AG650" t="s">
        <v>41</v>
      </c>
      <c r="AH650" t="s">
        <v>41</v>
      </c>
      <c r="AI650" t="s">
        <v>160</v>
      </c>
      <c r="AJ650" t="s">
        <v>466</v>
      </c>
      <c r="AK650" t="s">
        <v>258</v>
      </c>
      <c r="AM650" t="s">
        <v>352</v>
      </c>
      <c r="AN650" t="s">
        <v>343</v>
      </c>
    </row>
    <row r="651" spans="1:40" x14ac:dyDescent="0.2">
      <c r="A651" t="s">
        <v>137</v>
      </c>
      <c r="B651" s="1" t="str">
        <f>VLOOKUP(Table1[[#This Row],[Organization]],Table3[],2)</f>
        <v>International Organization for Migration</v>
      </c>
      <c r="C651" t="s">
        <v>26</v>
      </c>
      <c r="E651" s="1" t="e">
        <f>VLOOKUP(Table1[[#This Row],[Implementing_Partner]],Table2[],3)</f>
        <v>#N/A</v>
      </c>
      <c r="G651" t="s">
        <v>395</v>
      </c>
      <c r="H651" t="s">
        <v>343</v>
      </c>
      <c r="I651" t="s">
        <v>186</v>
      </c>
      <c r="J651" t="s">
        <v>186</v>
      </c>
      <c r="K651" t="s">
        <v>187</v>
      </c>
      <c r="L651" t="s">
        <v>410</v>
      </c>
      <c r="N651" t="s">
        <v>191</v>
      </c>
      <c r="O651">
        <v>1</v>
      </c>
      <c r="P651" t="s">
        <v>190</v>
      </c>
      <c r="Q651" t="s">
        <v>29</v>
      </c>
      <c r="Y651">
        <v>1</v>
      </c>
      <c r="Z651">
        <v>1</v>
      </c>
      <c r="AF651" t="s">
        <v>599</v>
      </c>
      <c r="AG651" t="s">
        <v>41</v>
      </c>
      <c r="AH651" t="s">
        <v>42</v>
      </c>
      <c r="AM651" t="s">
        <v>352</v>
      </c>
      <c r="AN651" t="s">
        <v>343</v>
      </c>
    </row>
    <row r="652" spans="1:40" x14ac:dyDescent="0.2">
      <c r="A652" t="s">
        <v>172</v>
      </c>
      <c r="B652" s="1" t="str">
        <f>VLOOKUP(Table1[[#This Row],[Organization]],Table3[],2)</f>
        <v>International Medical Corps</v>
      </c>
      <c r="C652" t="s">
        <v>102</v>
      </c>
      <c r="E652" s="1" t="e">
        <f>VLOOKUP(Table1[[#This Row],[Implementing_Partner]],Table2[],3)</f>
        <v>#N/A</v>
      </c>
      <c r="G652" t="s">
        <v>393</v>
      </c>
      <c r="H652" t="s">
        <v>344</v>
      </c>
      <c r="I652" t="s">
        <v>186</v>
      </c>
      <c r="J652" t="s">
        <v>186</v>
      </c>
      <c r="K652" t="s">
        <v>187</v>
      </c>
      <c r="L652" t="s">
        <v>410</v>
      </c>
      <c r="N652" t="s">
        <v>189</v>
      </c>
      <c r="O652">
        <v>83</v>
      </c>
      <c r="P652" t="s">
        <v>190</v>
      </c>
      <c r="Q652" t="s">
        <v>29</v>
      </c>
      <c r="Y652">
        <v>83</v>
      </c>
      <c r="Z652">
        <v>0</v>
      </c>
      <c r="AA652">
        <v>83</v>
      </c>
      <c r="AF652" t="s">
        <v>599</v>
      </c>
      <c r="AG652" t="s">
        <v>367</v>
      </c>
      <c r="AH652" t="s">
        <v>367</v>
      </c>
      <c r="AK652" t="s">
        <v>258</v>
      </c>
      <c r="AM652" t="s">
        <v>352</v>
      </c>
      <c r="AN652" t="s">
        <v>343</v>
      </c>
    </row>
    <row r="653" spans="1:40" x14ac:dyDescent="0.2">
      <c r="A653" t="s">
        <v>176</v>
      </c>
      <c r="B653" s="1" t="str">
        <f>VLOOKUP(Table1[[#This Row],[Organization]],Table3[],2)</f>
        <v>World Health Organization</v>
      </c>
      <c r="C653" t="s">
        <v>26</v>
      </c>
      <c r="E653" s="1" t="e">
        <f>VLOOKUP(Table1[[#This Row],[Implementing_Partner]],Table2[],3)</f>
        <v>#N/A</v>
      </c>
      <c r="H653" t="s">
        <v>343</v>
      </c>
      <c r="I653" t="s">
        <v>186</v>
      </c>
      <c r="J653" t="s">
        <v>186</v>
      </c>
      <c r="K653" t="s">
        <v>407</v>
      </c>
      <c r="L653" t="s">
        <v>409</v>
      </c>
      <c r="N653" t="s">
        <v>84</v>
      </c>
      <c r="O653">
        <v>1</v>
      </c>
      <c r="AF653" t="s">
        <v>599</v>
      </c>
      <c r="AG653" t="s">
        <v>41</v>
      </c>
      <c r="AH653" t="s">
        <v>42</v>
      </c>
      <c r="AJ653" t="s">
        <v>416</v>
      </c>
      <c r="AK653" t="s">
        <v>258</v>
      </c>
      <c r="AM653" t="s">
        <v>352</v>
      </c>
      <c r="AN653" t="s">
        <v>343</v>
      </c>
    </row>
    <row r="654" spans="1:40" x14ac:dyDescent="0.2">
      <c r="A654" t="s">
        <v>176</v>
      </c>
      <c r="B654" s="1" t="str">
        <f>VLOOKUP(Table1[[#This Row],[Organization]],Table3[],2)</f>
        <v>World Health Organization</v>
      </c>
      <c r="C654" t="s">
        <v>26</v>
      </c>
      <c r="E654" s="1" t="e">
        <f>VLOOKUP(Table1[[#This Row],[Implementing_Partner]],Table2[],3)</f>
        <v>#N/A</v>
      </c>
      <c r="H654" t="s">
        <v>343</v>
      </c>
      <c r="I654" t="s">
        <v>186</v>
      </c>
      <c r="J654" t="s">
        <v>186</v>
      </c>
      <c r="K654" t="s">
        <v>407</v>
      </c>
      <c r="L654" t="s">
        <v>409</v>
      </c>
      <c r="N654" t="s">
        <v>84</v>
      </c>
      <c r="O654">
        <v>1</v>
      </c>
      <c r="AF654" t="s">
        <v>599</v>
      </c>
      <c r="AG654" t="s">
        <v>41</v>
      </c>
      <c r="AH654" t="s">
        <v>367</v>
      </c>
      <c r="AJ654" t="s">
        <v>440</v>
      </c>
      <c r="AK654" t="s">
        <v>262</v>
      </c>
      <c r="AM654" t="s">
        <v>352</v>
      </c>
      <c r="AN654" t="s">
        <v>343</v>
      </c>
    </row>
    <row r="655" spans="1:40" x14ac:dyDescent="0.2">
      <c r="A655" t="s">
        <v>184</v>
      </c>
      <c r="B655" s="1" t="str">
        <f>VLOOKUP(Table1[[#This Row],[Organization]],Table3[],2)</f>
        <v>United Nations Population Fund</v>
      </c>
      <c r="C655" t="s">
        <v>26</v>
      </c>
      <c r="D655" t="s">
        <v>172</v>
      </c>
      <c r="E655" s="1" t="str">
        <f>VLOOKUP(Table1[[#This Row],[Implementing_Partner]],Table2[],3)</f>
        <v>International Medical Corps</v>
      </c>
      <c r="F655" t="s">
        <v>102</v>
      </c>
      <c r="G655" t="s">
        <v>145</v>
      </c>
      <c r="H655" t="s">
        <v>343</v>
      </c>
      <c r="I655" t="s">
        <v>186</v>
      </c>
      <c r="J655" t="s">
        <v>186</v>
      </c>
      <c r="K655" t="s">
        <v>407</v>
      </c>
      <c r="L655" t="s">
        <v>409</v>
      </c>
      <c r="N655" t="s">
        <v>84</v>
      </c>
      <c r="O655">
        <v>1</v>
      </c>
      <c r="P655" t="s">
        <v>190</v>
      </c>
      <c r="Q655" t="s">
        <v>29</v>
      </c>
      <c r="AF655" t="s">
        <v>599</v>
      </c>
      <c r="AG655" t="s">
        <v>41</v>
      </c>
      <c r="AH655" t="s">
        <v>41</v>
      </c>
      <c r="AI655" t="s">
        <v>160</v>
      </c>
      <c r="AJ655" t="s">
        <v>466</v>
      </c>
      <c r="AK655" t="s">
        <v>258</v>
      </c>
      <c r="AM655" t="s">
        <v>352</v>
      </c>
      <c r="AN655" t="s">
        <v>343</v>
      </c>
    </row>
    <row r="656" spans="1:40" x14ac:dyDescent="0.2">
      <c r="A656" t="s">
        <v>173</v>
      </c>
      <c r="B656" s="1" t="str">
        <f>VLOOKUP(Table1[[#This Row],[Organization]],Table3[],2)</f>
        <v>International Rescue Committe</v>
      </c>
      <c r="C656" t="s">
        <v>102</v>
      </c>
      <c r="D656" t="s">
        <v>173</v>
      </c>
      <c r="E656" s="1" t="str">
        <f>VLOOKUP(Table1[[#This Row],[Implementing_Partner]],Table2[],3)</f>
        <v>International Rescue Committee</v>
      </c>
      <c r="F656" t="s">
        <v>102</v>
      </c>
      <c r="G656" t="s">
        <v>96</v>
      </c>
      <c r="H656" t="s">
        <v>344</v>
      </c>
      <c r="I656" t="s">
        <v>186</v>
      </c>
      <c r="J656" t="s">
        <v>186</v>
      </c>
      <c r="K656" t="s">
        <v>407</v>
      </c>
      <c r="L656" t="s">
        <v>409</v>
      </c>
      <c r="N656" t="s">
        <v>84</v>
      </c>
      <c r="O656">
        <v>1</v>
      </c>
      <c r="P656" t="s">
        <v>190</v>
      </c>
      <c r="Q656" t="s">
        <v>29</v>
      </c>
      <c r="AF656" t="s">
        <v>599</v>
      </c>
      <c r="AG656" t="s">
        <v>41</v>
      </c>
      <c r="AH656" t="s">
        <v>41</v>
      </c>
      <c r="AI656" t="s">
        <v>206</v>
      </c>
      <c r="AJ656" t="s">
        <v>214</v>
      </c>
      <c r="AK656" t="s">
        <v>258</v>
      </c>
      <c r="AM656" t="s">
        <v>352</v>
      </c>
      <c r="AN656" t="s">
        <v>343</v>
      </c>
    </row>
    <row r="657" spans="1:40" x14ac:dyDescent="0.2">
      <c r="A657" t="s">
        <v>177</v>
      </c>
      <c r="B657" s="1" t="str">
        <f>VLOOKUP(Table1[[#This Row],[Organization]],Table3[],2)</f>
        <v>Handicap International / Humanity &amp; Inclusion</v>
      </c>
      <c r="C657" t="s">
        <v>102</v>
      </c>
      <c r="E657" s="1" t="e">
        <f>VLOOKUP(Table1[[#This Row],[Implementing_Partner]],Table2[],3)</f>
        <v>#N/A</v>
      </c>
      <c r="G657" t="s">
        <v>111</v>
      </c>
      <c r="H657" t="s">
        <v>343</v>
      </c>
      <c r="I657" t="s">
        <v>186</v>
      </c>
      <c r="J657" t="s">
        <v>186</v>
      </c>
      <c r="K657" t="s">
        <v>187</v>
      </c>
      <c r="L657" t="s">
        <v>410</v>
      </c>
      <c r="N657" t="s">
        <v>192</v>
      </c>
      <c r="O657">
        <v>1</v>
      </c>
      <c r="P657" t="s">
        <v>190</v>
      </c>
      <c r="Q657" t="s">
        <v>29</v>
      </c>
      <c r="Y657">
        <v>1</v>
      </c>
      <c r="Z657">
        <v>1</v>
      </c>
      <c r="AF657" t="s">
        <v>599</v>
      </c>
      <c r="AG657" t="s">
        <v>41</v>
      </c>
      <c r="AH657" t="s">
        <v>53</v>
      </c>
      <c r="AI657" t="s">
        <v>247</v>
      </c>
      <c r="AM657" t="s">
        <v>352</v>
      </c>
      <c r="AN657" t="s">
        <v>343</v>
      </c>
    </row>
    <row r="658" spans="1:40" x14ac:dyDescent="0.2">
      <c r="A658" t="s">
        <v>137</v>
      </c>
      <c r="B658" s="1" t="str">
        <f>VLOOKUP(Table1[[#This Row],[Organization]],Table3[],2)</f>
        <v>International Organization for Migration</v>
      </c>
      <c r="C658" t="s">
        <v>26</v>
      </c>
      <c r="E658" s="1" t="e">
        <f>VLOOKUP(Table1[[#This Row],[Implementing_Partner]],Table2[],3)</f>
        <v>#N/A</v>
      </c>
      <c r="G658" t="s">
        <v>395</v>
      </c>
      <c r="H658" t="s">
        <v>343</v>
      </c>
      <c r="I658" t="s">
        <v>186</v>
      </c>
      <c r="J658" t="s">
        <v>186</v>
      </c>
      <c r="K658" t="s">
        <v>187</v>
      </c>
      <c r="L658" t="s">
        <v>410</v>
      </c>
      <c r="N658" t="s">
        <v>192</v>
      </c>
      <c r="O658">
        <v>14</v>
      </c>
      <c r="P658" t="s">
        <v>190</v>
      </c>
      <c r="Q658" t="s">
        <v>29</v>
      </c>
      <c r="Y658">
        <v>14</v>
      </c>
      <c r="Z658">
        <v>11</v>
      </c>
      <c r="AA658">
        <v>3</v>
      </c>
      <c r="AF658" t="s">
        <v>599</v>
      </c>
      <c r="AG658" t="s">
        <v>41</v>
      </c>
      <c r="AH658" t="s">
        <v>52</v>
      </c>
      <c r="AM658" t="s">
        <v>352</v>
      </c>
      <c r="AN658" t="s">
        <v>343</v>
      </c>
    </row>
    <row r="659" spans="1:40" x14ac:dyDescent="0.2">
      <c r="A659" t="s">
        <v>173</v>
      </c>
      <c r="B659" s="1" t="str">
        <f>VLOOKUP(Table1[[#This Row],[Organization]],Table3[],2)</f>
        <v>International Rescue Committe</v>
      </c>
      <c r="C659" t="s">
        <v>102</v>
      </c>
      <c r="D659" t="s">
        <v>173</v>
      </c>
      <c r="E659" s="1" t="str">
        <f>VLOOKUP(Table1[[#This Row],[Implementing_Partner]],Table2[],3)</f>
        <v>International Rescue Committee</v>
      </c>
      <c r="F659" t="s">
        <v>102</v>
      </c>
      <c r="G659" t="s">
        <v>96</v>
      </c>
      <c r="H659" t="s">
        <v>344</v>
      </c>
      <c r="I659" t="s">
        <v>186</v>
      </c>
      <c r="J659" t="s">
        <v>186</v>
      </c>
      <c r="K659" t="s">
        <v>407</v>
      </c>
      <c r="L659" t="s">
        <v>409</v>
      </c>
      <c r="N659" t="s">
        <v>84</v>
      </c>
      <c r="O659">
        <v>1</v>
      </c>
      <c r="AF659" t="s">
        <v>599</v>
      </c>
      <c r="AG659" t="s">
        <v>41</v>
      </c>
      <c r="AH659" t="s">
        <v>41</v>
      </c>
      <c r="AJ659" t="s">
        <v>470</v>
      </c>
      <c r="AK659" t="s">
        <v>258</v>
      </c>
      <c r="AM659" t="s">
        <v>352</v>
      </c>
      <c r="AN659" t="s">
        <v>343</v>
      </c>
    </row>
    <row r="660" spans="1:40" x14ac:dyDescent="0.2">
      <c r="A660" t="s">
        <v>137</v>
      </c>
      <c r="B660" s="1" t="str">
        <f>VLOOKUP(Table1[[#This Row],[Organization]],Table3[],2)</f>
        <v>International Organization for Migration</v>
      </c>
      <c r="C660" t="s">
        <v>26</v>
      </c>
      <c r="E660" s="1" t="e">
        <f>VLOOKUP(Table1[[#This Row],[Implementing_Partner]],Table2[],3)</f>
        <v>#N/A</v>
      </c>
      <c r="G660" t="s">
        <v>395</v>
      </c>
      <c r="H660" t="s">
        <v>343</v>
      </c>
      <c r="I660" t="s">
        <v>186</v>
      </c>
      <c r="J660" t="s">
        <v>186</v>
      </c>
      <c r="K660" t="s">
        <v>187</v>
      </c>
      <c r="L660" t="s">
        <v>410</v>
      </c>
      <c r="N660" t="s">
        <v>189</v>
      </c>
      <c r="O660">
        <v>158</v>
      </c>
      <c r="P660" t="s">
        <v>190</v>
      </c>
      <c r="Q660" t="s">
        <v>29</v>
      </c>
      <c r="Y660">
        <v>158</v>
      </c>
      <c r="Z660">
        <v>79</v>
      </c>
      <c r="AA660">
        <v>79</v>
      </c>
      <c r="AF660" t="s">
        <v>599</v>
      </c>
      <c r="AG660" t="s">
        <v>41</v>
      </c>
      <c r="AH660" t="s">
        <v>41</v>
      </c>
      <c r="AM660" t="s">
        <v>352</v>
      </c>
      <c r="AN660" t="s">
        <v>343</v>
      </c>
    </row>
    <row r="661" spans="1:40" x14ac:dyDescent="0.2">
      <c r="A661" t="s">
        <v>137</v>
      </c>
      <c r="B661" s="1" t="str">
        <f>VLOOKUP(Table1[[#This Row],[Organization]],Table3[],2)</f>
        <v>International Organization for Migration</v>
      </c>
      <c r="C661" t="s">
        <v>26</v>
      </c>
      <c r="E661" s="1" t="e">
        <f>VLOOKUP(Table1[[#This Row],[Implementing_Partner]],Table2[],3)</f>
        <v>#N/A</v>
      </c>
      <c r="G661" t="s">
        <v>394</v>
      </c>
      <c r="H661" t="s">
        <v>343</v>
      </c>
      <c r="I661" t="s">
        <v>186</v>
      </c>
      <c r="J661" t="s">
        <v>186</v>
      </c>
      <c r="K661" t="s">
        <v>187</v>
      </c>
      <c r="L661" t="s">
        <v>410</v>
      </c>
      <c r="N661" t="s">
        <v>192</v>
      </c>
      <c r="O661">
        <v>8</v>
      </c>
      <c r="P661" t="s">
        <v>190</v>
      </c>
      <c r="Q661" t="s">
        <v>29</v>
      </c>
      <c r="Y661">
        <v>8</v>
      </c>
      <c r="Z661">
        <v>5</v>
      </c>
      <c r="AA661">
        <v>3</v>
      </c>
      <c r="AF661" t="s">
        <v>599</v>
      </c>
      <c r="AG661" t="s">
        <v>41</v>
      </c>
      <c r="AH661" t="s">
        <v>41</v>
      </c>
      <c r="AM661" t="s">
        <v>352</v>
      </c>
      <c r="AN661" t="s">
        <v>343</v>
      </c>
    </row>
    <row r="662" spans="1:40" x14ac:dyDescent="0.2">
      <c r="A662" t="s">
        <v>176</v>
      </c>
      <c r="B662" s="1" t="str">
        <f>VLOOKUP(Table1[[#This Row],[Organization]],Table3[],2)</f>
        <v>World Health Organization</v>
      </c>
      <c r="C662" t="s">
        <v>26</v>
      </c>
      <c r="E662" s="1" t="e">
        <f>VLOOKUP(Table1[[#This Row],[Implementing_Partner]],Table2[],3)</f>
        <v>#N/A</v>
      </c>
      <c r="H662" t="s">
        <v>343</v>
      </c>
      <c r="I662" t="s">
        <v>186</v>
      </c>
      <c r="J662" t="s">
        <v>186</v>
      </c>
      <c r="K662" t="s">
        <v>407</v>
      </c>
      <c r="L662" t="s">
        <v>409</v>
      </c>
      <c r="N662" t="s">
        <v>84</v>
      </c>
      <c r="O662">
        <v>1</v>
      </c>
      <c r="AF662" t="s">
        <v>599</v>
      </c>
      <c r="AG662" t="s">
        <v>41</v>
      </c>
      <c r="AH662" t="s">
        <v>367</v>
      </c>
      <c r="AJ662" t="s">
        <v>440</v>
      </c>
      <c r="AK662" t="s">
        <v>262</v>
      </c>
      <c r="AM662" t="s">
        <v>352</v>
      </c>
      <c r="AN662" t="s">
        <v>343</v>
      </c>
    </row>
    <row r="663" spans="1:40" x14ac:dyDescent="0.2">
      <c r="A663" t="s">
        <v>177</v>
      </c>
      <c r="B663" s="1" t="str">
        <f>VLOOKUP(Table1[[#This Row],[Organization]],Table3[],2)</f>
        <v>Handicap International / Humanity &amp; Inclusion</v>
      </c>
      <c r="C663" t="s">
        <v>102</v>
      </c>
      <c r="E663" s="1" t="e">
        <f>VLOOKUP(Table1[[#This Row],[Implementing_Partner]],Table2[],3)</f>
        <v>#N/A</v>
      </c>
      <c r="G663" t="s">
        <v>111</v>
      </c>
      <c r="H663" t="s">
        <v>343</v>
      </c>
      <c r="I663" t="s">
        <v>186</v>
      </c>
      <c r="J663" t="s">
        <v>186</v>
      </c>
      <c r="K663" t="s">
        <v>187</v>
      </c>
      <c r="L663" t="s">
        <v>410</v>
      </c>
      <c r="N663" t="s">
        <v>192</v>
      </c>
      <c r="O663">
        <v>1</v>
      </c>
      <c r="P663" t="s">
        <v>190</v>
      </c>
      <c r="Q663" t="s">
        <v>29</v>
      </c>
      <c r="Y663">
        <v>1</v>
      </c>
      <c r="AA663">
        <v>1</v>
      </c>
      <c r="AF663" t="s">
        <v>599</v>
      </c>
      <c r="AG663" t="s">
        <v>41</v>
      </c>
      <c r="AH663" t="s">
        <v>53</v>
      </c>
      <c r="AI663" t="s">
        <v>247</v>
      </c>
      <c r="AM663" t="s">
        <v>352</v>
      </c>
      <c r="AN663" t="s">
        <v>343</v>
      </c>
    </row>
    <row r="664" spans="1:40" x14ac:dyDescent="0.2">
      <c r="A664" t="s">
        <v>173</v>
      </c>
      <c r="B664" s="1" t="str">
        <f>VLOOKUP(Table1[[#This Row],[Organization]],Table3[],2)</f>
        <v>International Rescue Committe</v>
      </c>
      <c r="C664" t="s">
        <v>102</v>
      </c>
      <c r="D664" t="s">
        <v>173</v>
      </c>
      <c r="E664" s="1" t="str">
        <f>VLOOKUP(Table1[[#This Row],[Implementing_Partner]],Table2[],3)</f>
        <v>International Rescue Committee</v>
      </c>
      <c r="F664" t="s">
        <v>102</v>
      </c>
      <c r="G664" t="s">
        <v>93</v>
      </c>
      <c r="H664" t="s">
        <v>344</v>
      </c>
      <c r="I664" t="s">
        <v>186</v>
      </c>
      <c r="J664" t="s">
        <v>186</v>
      </c>
      <c r="K664" t="s">
        <v>187</v>
      </c>
      <c r="L664" t="s">
        <v>410</v>
      </c>
      <c r="N664" t="s">
        <v>191</v>
      </c>
      <c r="O664">
        <v>27</v>
      </c>
      <c r="P664" t="s">
        <v>190</v>
      </c>
      <c r="Q664" t="s">
        <v>29</v>
      </c>
      <c r="Y664">
        <v>27</v>
      </c>
      <c r="Z664">
        <v>9</v>
      </c>
      <c r="AA664">
        <v>18</v>
      </c>
      <c r="AF664" t="s">
        <v>599</v>
      </c>
      <c r="AG664" t="s">
        <v>41</v>
      </c>
      <c r="AH664" t="s">
        <v>42</v>
      </c>
      <c r="AI664" t="s">
        <v>211</v>
      </c>
      <c r="AM664" t="s">
        <v>352</v>
      </c>
      <c r="AN664" t="s">
        <v>343</v>
      </c>
    </row>
    <row r="665" spans="1:40" x14ac:dyDescent="0.2">
      <c r="A665" t="s">
        <v>176</v>
      </c>
      <c r="B665" s="1" t="str">
        <f>VLOOKUP(Table1[[#This Row],[Organization]],Table3[],2)</f>
        <v>World Health Organization</v>
      </c>
      <c r="C665" t="s">
        <v>26</v>
      </c>
      <c r="E665" s="1" t="e">
        <f>VLOOKUP(Table1[[#This Row],[Implementing_Partner]],Table2[],3)</f>
        <v>#N/A</v>
      </c>
      <c r="G665" t="s">
        <v>397</v>
      </c>
      <c r="H665" t="s">
        <v>343</v>
      </c>
      <c r="I665" t="s">
        <v>186</v>
      </c>
      <c r="J665" t="s">
        <v>186</v>
      </c>
      <c r="K665" t="s">
        <v>408</v>
      </c>
      <c r="L665" t="s">
        <v>188</v>
      </c>
      <c r="N665" t="s">
        <v>195</v>
      </c>
      <c r="O665">
        <v>20</v>
      </c>
      <c r="P665" t="s">
        <v>190</v>
      </c>
      <c r="Q665" t="s">
        <v>120</v>
      </c>
      <c r="Z665">
        <v>1</v>
      </c>
      <c r="AA665">
        <v>19</v>
      </c>
      <c r="AF665" t="s">
        <v>599</v>
      </c>
      <c r="AG665" t="s">
        <v>41</v>
      </c>
      <c r="AH665" t="s">
        <v>52</v>
      </c>
      <c r="AM665" t="s">
        <v>352</v>
      </c>
      <c r="AN665" t="s">
        <v>343</v>
      </c>
    </row>
    <row r="666" spans="1:40" x14ac:dyDescent="0.2">
      <c r="A666" t="s">
        <v>176</v>
      </c>
      <c r="B666" s="1" t="str">
        <f>VLOOKUP(Table1[[#This Row],[Organization]],Table3[],2)</f>
        <v>World Health Organization</v>
      </c>
      <c r="C666" t="s">
        <v>26</v>
      </c>
      <c r="E666" s="1" t="e">
        <f>VLOOKUP(Table1[[#This Row],[Implementing_Partner]],Table2[],3)</f>
        <v>#N/A</v>
      </c>
      <c r="H666" t="s">
        <v>343</v>
      </c>
      <c r="I666" t="s">
        <v>186</v>
      </c>
      <c r="J666" t="s">
        <v>186</v>
      </c>
      <c r="K666" t="s">
        <v>407</v>
      </c>
      <c r="L666" t="s">
        <v>409</v>
      </c>
      <c r="N666" t="s">
        <v>84</v>
      </c>
      <c r="O666">
        <v>1</v>
      </c>
      <c r="AF666" t="s">
        <v>599</v>
      </c>
      <c r="AG666" t="s">
        <v>41</v>
      </c>
      <c r="AH666" t="s">
        <v>59</v>
      </c>
      <c r="AJ666" t="s">
        <v>415</v>
      </c>
      <c r="AK666" t="s">
        <v>258</v>
      </c>
      <c r="AM666" t="s">
        <v>352</v>
      </c>
      <c r="AN666" t="s">
        <v>343</v>
      </c>
    </row>
    <row r="667" spans="1:40" x14ac:dyDescent="0.2">
      <c r="A667" t="s">
        <v>173</v>
      </c>
      <c r="B667" s="1" t="str">
        <f>VLOOKUP(Table1[[#This Row],[Organization]],Table3[],2)</f>
        <v>International Rescue Committe</v>
      </c>
      <c r="C667" t="s">
        <v>102</v>
      </c>
      <c r="D667" t="s">
        <v>173</v>
      </c>
      <c r="E667" s="1" t="str">
        <f>VLOOKUP(Table1[[#This Row],[Implementing_Partner]],Table2[],3)</f>
        <v>International Rescue Committee</v>
      </c>
      <c r="F667" t="s">
        <v>102</v>
      </c>
      <c r="G667" t="s">
        <v>93</v>
      </c>
      <c r="H667" t="s">
        <v>344</v>
      </c>
      <c r="I667" t="s">
        <v>186</v>
      </c>
      <c r="J667" t="s">
        <v>186</v>
      </c>
      <c r="K667" t="s">
        <v>407</v>
      </c>
      <c r="L667" t="s">
        <v>409</v>
      </c>
      <c r="N667" t="s">
        <v>84</v>
      </c>
      <c r="O667">
        <v>1</v>
      </c>
      <c r="P667" t="s">
        <v>190</v>
      </c>
      <c r="Q667" t="s">
        <v>29</v>
      </c>
      <c r="AF667" t="s">
        <v>599</v>
      </c>
      <c r="AG667" t="s">
        <v>41</v>
      </c>
      <c r="AH667" t="s">
        <v>41</v>
      </c>
      <c r="AJ667" t="s">
        <v>473</v>
      </c>
      <c r="AK667" t="s">
        <v>258</v>
      </c>
      <c r="AM667" t="s">
        <v>352</v>
      </c>
      <c r="AN667" t="s">
        <v>343</v>
      </c>
    </row>
    <row r="668" spans="1:40" x14ac:dyDescent="0.2">
      <c r="A668" t="s">
        <v>176</v>
      </c>
      <c r="B668" s="1" t="str">
        <f>VLOOKUP(Table1[[#This Row],[Organization]],Table3[],2)</f>
        <v>World Health Organization</v>
      </c>
      <c r="C668" t="s">
        <v>26</v>
      </c>
      <c r="E668" s="1" t="e">
        <f>VLOOKUP(Table1[[#This Row],[Implementing_Partner]],Table2[],3)</f>
        <v>#N/A</v>
      </c>
      <c r="H668" t="s">
        <v>343</v>
      </c>
      <c r="I668" t="s">
        <v>186</v>
      </c>
      <c r="J668" t="s">
        <v>186</v>
      </c>
      <c r="K668" t="s">
        <v>407</v>
      </c>
      <c r="L668" t="s">
        <v>409</v>
      </c>
      <c r="N668" t="s">
        <v>84</v>
      </c>
      <c r="O668">
        <v>1</v>
      </c>
      <c r="AF668" t="s">
        <v>599</v>
      </c>
      <c r="AG668" t="s">
        <v>41</v>
      </c>
      <c r="AH668" t="s">
        <v>58</v>
      </c>
      <c r="AJ668" t="s">
        <v>411</v>
      </c>
      <c r="AK668" t="s">
        <v>262</v>
      </c>
      <c r="AM668" t="s">
        <v>352</v>
      </c>
      <c r="AN668" t="s">
        <v>343</v>
      </c>
    </row>
    <row r="669" spans="1:40" x14ac:dyDescent="0.2">
      <c r="A669" t="s">
        <v>173</v>
      </c>
      <c r="B669" s="1" t="str">
        <f>VLOOKUP(Table1[[#This Row],[Organization]],Table3[],2)</f>
        <v>International Rescue Committe</v>
      </c>
      <c r="C669" t="s">
        <v>102</v>
      </c>
      <c r="D669" t="s">
        <v>173</v>
      </c>
      <c r="E669" s="1" t="str">
        <f>VLOOKUP(Table1[[#This Row],[Implementing_Partner]],Table2[],3)</f>
        <v>International Rescue Committee</v>
      </c>
      <c r="F669" t="s">
        <v>102</v>
      </c>
      <c r="G669" t="s">
        <v>93</v>
      </c>
      <c r="H669" t="s">
        <v>344</v>
      </c>
      <c r="I669" t="s">
        <v>186</v>
      </c>
      <c r="J669" t="s">
        <v>186</v>
      </c>
      <c r="K669" t="s">
        <v>187</v>
      </c>
      <c r="L669" t="s">
        <v>410</v>
      </c>
      <c r="N669" t="s">
        <v>193</v>
      </c>
      <c r="O669">
        <v>1</v>
      </c>
      <c r="P669" t="s">
        <v>190</v>
      </c>
      <c r="Q669" t="s">
        <v>29</v>
      </c>
      <c r="Y669">
        <v>1</v>
      </c>
      <c r="AA669">
        <v>1</v>
      </c>
      <c r="AF669" t="s">
        <v>599</v>
      </c>
      <c r="AG669" t="s">
        <v>41</v>
      </c>
      <c r="AH669" t="s">
        <v>42</v>
      </c>
      <c r="AI669" t="s">
        <v>211</v>
      </c>
      <c r="AM669" t="s">
        <v>352</v>
      </c>
      <c r="AN669" t="s">
        <v>343</v>
      </c>
    </row>
    <row r="670" spans="1:40" x14ac:dyDescent="0.2">
      <c r="A670" t="s">
        <v>137</v>
      </c>
      <c r="B670" s="1" t="str">
        <f>VLOOKUP(Table1[[#This Row],[Organization]],Table3[],2)</f>
        <v>International Organization for Migration</v>
      </c>
      <c r="C670" t="s">
        <v>26</v>
      </c>
      <c r="E670" s="1" t="e">
        <f>VLOOKUP(Table1[[#This Row],[Implementing_Partner]],Table2[],3)</f>
        <v>#N/A</v>
      </c>
      <c r="G670" t="s">
        <v>394</v>
      </c>
      <c r="H670" t="s">
        <v>343</v>
      </c>
      <c r="I670" t="s">
        <v>186</v>
      </c>
      <c r="J670" t="s">
        <v>186</v>
      </c>
      <c r="K670" t="s">
        <v>187</v>
      </c>
      <c r="L670" t="s">
        <v>410</v>
      </c>
      <c r="N670" t="s">
        <v>189</v>
      </c>
      <c r="O670">
        <v>300</v>
      </c>
      <c r="P670" t="s">
        <v>190</v>
      </c>
      <c r="Q670" t="s">
        <v>29</v>
      </c>
      <c r="Y670">
        <v>300</v>
      </c>
      <c r="Z670">
        <v>212</v>
      </c>
      <c r="AA670">
        <v>88</v>
      </c>
      <c r="AF670" t="s">
        <v>599</v>
      </c>
      <c r="AG670" t="s">
        <v>41</v>
      </c>
      <c r="AH670" t="s">
        <v>41</v>
      </c>
      <c r="AK670" t="s">
        <v>70</v>
      </c>
      <c r="AM670" t="s">
        <v>352</v>
      </c>
      <c r="AN670" t="s">
        <v>343</v>
      </c>
    </row>
    <row r="671" spans="1:40" x14ac:dyDescent="0.2">
      <c r="A671" t="s">
        <v>137</v>
      </c>
      <c r="B671" s="1" t="str">
        <f>VLOOKUP(Table1[[#This Row],[Organization]],Table3[],2)</f>
        <v>International Organization for Migration</v>
      </c>
      <c r="C671" t="s">
        <v>26</v>
      </c>
      <c r="E671" s="1" t="e">
        <f>VLOOKUP(Table1[[#This Row],[Implementing_Partner]],Table2[],3)</f>
        <v>#N/A</v>
      </c>
      <c r="G671" t="s">
        <v>402</v>
      </c>
      <c r="H671" t="s">
        <v>343</v>
      </c>
      <c r="I671" t="s">
        <v>186</v>
      </c>
      <c r="J671" t="s">
        <v>186</v>
      </c>
      <c r="K671" t="s">
        <v>187</v>
      </c>
      <c r="L671" t="s">
        <v>410</v>
      </c>
      <c r="N671" t="s">
        <v>189</v>
      </c>
      <c r="O671">
        <v>421</v>
      </c>
      <c r="P671" t="s">
        <v>190</v>
      </c>
      <c r="Q671" t="s">
        <v>29</v>
      </c>
      <c r="Y671">
        <v>421</v>
      </c>
      <c r="Z671">
        <v>171</v>
      </c>
      <c r="AA671">
        <v>250</v>
      </c>
      <c r="AF671" t="s">
        <v>599</v>
      </c>
      <c r="AG671" t="s">
        <v>41</v>
      </c>
      <c r="AH671" t="s">
        <v>52</v>
      </c>
      <c r="AM671" t="s">
        <v>352</v>
      </c>
      <c r="AN671" t="s">
        <v>343</v>
      </c>
    </row>
    <row r="672" spans="1:40" x14ac:dyDescent="0.2">
      <c r="A672" t="s">
        <v>173</v>
      </c>
      <c r="B672" s="1" t="str">
        <f>VLOOKUP(Table1[[#This Row],[Organization]],Table3[],2)</f>
        <v>International Rescue Committe</v>
      </c>
      <c r="C672" t="s">
        <v>102</v>
      </c>
      <c r="D672" t="s">
        <v>173</v>
      </c>
      <c r="E672" s="1" t="str">
        <f>VLOOKUP(Table1[[#This Row],[Implementing_Partner]],Table2[],3)</f>
        <v>International Rescue Committee</v>
      </c>
      <c r="F672" t="s">
        <v>102</v>
      </c>
      <c r="G672" t="s">
        <v>95</v>
      </c>
      <c r="H672" t="s">
        <v>344</v>
      </c>
      <c r="I672" t="s">
        <v>186</v>
      </c>
      <c r="J672" t="s">
        <v>186</v>
      </c>
      <c r="K672" t="s">
        <v>187</v>
      </c>
      <c r="L672" t="s">
        <v>410</v>
      </c>
      <c r="N672" t="s">
        <v>189</v>
      </c>
      <c r="O672">
        <v>977</v>
      </c>
      <c r="P672" t="s">
        <v>190</v>
      </c>
      <c r="Q672" t="s">
        <v>29</v>
      </c>
      <c r="Y672">
        <v>977</v>
      </c>
      <c r="Z672">
        <v>455</v>
      </c>
      <c r="AA672">
        <v>522</v>
      </c>
      <c r="AF672" t="s">
        <v>599</v>
      </c>
      <c r="AG672" t="s">
        <v>41</v>
      </c>
      <c r="AH672" t="s">
        <v>52</v>
      </c>
      <c r="AI672" t="s">
        <v>207</v>
      </c>
      <c r="AK672" t="s">
        <v>258</v>
      </c>
      <c r="AM672" t="s">
        <v>352</v>
      </c>
      <c r="AN672" t="s">
        <v>343</v>
      </c>
    </row>
    <row r="673" spans="1:40" x14ac:dyDescent="0.2">
      <c r="A673" t="s">
        <v>173</v>
      </c>
      <c r="B673" s="1" t="str">
        <f>VLOOKUP(Table1[[#This Row],[Organization]],Table3[],2)</f>
        <v>International Rescue Committe</v>
      </c>
      <c r="C673" t="s">
        <v>102</v>
      </c>
      <c r="D673" t="s">
        <v>173</v>
      </c>
      <c r="E673" s="1" t="str">
        <f>VLOOKUP(Table1[[#This Row],[Implementing_Partner]],Table2[],3)</f>
        <v>International Rescue Committee</v>
      </c>
      <c r="F673" t="s">
        <v>102</v>
      </c>
      <c r="G673" t="s">
        <v>95</v>
      </c>
      <c r="H673" t="s">
        <v>344</v>
      </c>
      <c r="I673" t="s">
        <v>186</v>
      </c>
      <c r="J673" t="s">
        <v>186</v>
      </c>
      <c r="K673" t="s">
        <v>407</v>
      </c>
      <c r="L673" t="s">
        <v>409</v>
      </c>
      <c r="N673" t="s">
        <v>84</v>
      </c>
      <c r="O673">
        <v>1</v>
      </c>
      <c r="P673" t="s">
        <v>190</v>
      </c>
      <c r="Q673" t="s">
        <v>29</v>
      </c>
      <c r="AF673" t="s">
        <v>599</v>
      </c>
      <c r="AG673" t="s">
        <v>41</v>
      </c>
      <c r="AH673" t="s">
        <v>52</v>
      </c>
      <c r="AI673" t="s">
        <v>207</v>
      </c>
      <c r="AJ673" t="s">
        <v>435</v>
      </c>
      <c r="AK673" t="s">
        <v>258</v>
      </c>
      <c r="AM673" t="s">
        <v>352</v>
      </c>
      <c r="AN673" t="s">
        <v>343</v>
      </c>
    </row>
    <row r="674" spans="1:40" x14ac:dyDescent="0.2">
      <c r="A674" t="s">
        <v>173</v>
      </c>
      <c r="B674" s="1" t="str">
        <f>VLOOKUP(Table1[[#This Row],[Organization]],Table3[],2)</f>
        <v>International Rescue Committe</v>
      </c>
      <c r="C674" t="s">
        <v>102</v>
      </c>
      <c r="D674" t="s">
        <v>173</v>
      </c>
      <c r="E674" s="1" t="str">
        <f>VLOOKUP(Table1[[#This Row],[Implementing_Partner]],Table2[],3)</f>
        <v>International Rescue Committee</v>
      </c>
      <c r="F674" t="s">
        <v>102</v>
      </c>
      <c r="G674" t="s">
        <v>96</v>
      </c>
      <c r="H674" t="s">
        <v>344</v>
      </c>
      <c r="I674" t="s">
        <v>186</v>
      </c>
      <c r="J674" t="s">
        <v>186</v>
      </c>
      <c r="K674" t="s">
        <v>407</v>
      </c>
      <c r="L674" t="s">
        <v>409</v>
      </c>
      <c r="N674" t="s">
        <v>84</v>
      </c>
      <c r="O674">
        <v>1</v>
      </c>
      <c r="P674" t="s">
        <v>190</v>
      </c>
      <c r="Q674" t="s">
        <v>29</v>
      </c>
      <c r="AF674" t="s">
        <v>599</v>
      </c>
      <c r="AG674" t="s">
        <v>41</v>
      </c>
      <c r="AH674" t="s">
        <v>59</v>
      </c>
      <c r="AI674" t="s">
        <v>202</v>
      </c>
      <c r="AJ674" t="s">
        <v>213</v>
      </c>
      <c r="AK674" t="s">
        <v>258</v>
      </c>
      <c r="AM674" t="s">
        <v>352</v>
      </c>
      <c r="AN674" t="s">
        <v>343</v>
      </c>
    </row>
    <row r="675" spans="1:40" x14ac:dyDescent="0.2">
      <c r="A675" t="s">
        <v>172</v>
      </c>
      <c r="B675" s="1" t="str">
        <f>VLOOKUP(Table1[[#This Row],[Organization]],Table3[],2)</f>
        <v>International Medical Corps</v>
      </c>
      <c r="C675" t="s">
        <v>102</v>
      </c>
      <c r="E675" s="1" t="e">
        <f>VLOOKUP(Table1[[#This Row],[Implementing_Partner]],Table2[],3)</f>
        <v>#N/A</v>
      </c>
      <c r="G675" t="s">
        <v>183</v>
      </c>
      <c r="H675" t="s">
        <v>344</v>
      </c>
      <c r="I675" t="s">
        <v>186</v>
      </c>
      <c r="J675" t="s">
        <v>186</v>
      </c>
      <c r="K675" t="s">
        <v>187</v>
      </c>
      <c r="L675" t="s">
        <v>410</v>
      </c>
      <c r="N675" t="s">
        <v>189</v>
      </c>
      <c r="O675">
        <v>245</v>
      </c>
      <c r="P675" t="s">
        <v>190</v>
      </c>
      <c r="Q675" t="s">
        <v>29</v>
      </c>
      <c r="Y675">
        <v>245</v>
      </c>
      <c r="Z675">
        <v>75</v>
      </c>
      <c r="AA675">
        <v>170</v>
      </c>
      <c r="AF675" t="s">
        <v>599</v>
      </c>
      <c r="AG675" t="s">
        <v>41</v>
      </c>
      <c r="AH675" t="s">
        <v>52</v>
      </c>
      <c r="AK675" t="s">
        <v>73</v>
      </c>
      <c r="AM675" t="s">
        <v>352</v>
      </c>
      <c r="AN675" t="s">
        <v>343</v>
      </c>
    </row>
    <row r="676" spans="1:40" x14ac:dyDescent="0.2">
      <c r="A676" t="s">
        <v>173</v>
      </c>
      <c r="B676" s="1" t="str">
        <f>VLOOKUP(Table1[[#This Row],[Organization]],Table3[],2)</f>
        <v>International Rescue Committe</v>
      </c>
      <c r="C676" t="s">
        <v>102</v>
      </c>
      <c r="D676" t="s">
        <v>173</v>
      </c>
      <c r="E676" s="1" t="str">
        <f>VLOOKUP(Table1[[#This Row],[Implementing_Partner]],Table2[],3)</f>
        <v>International Rescue Committee</v>
      </c>
      <c r="F676" t="s">
        <v>102</v>
      </c>
      <c r="G676" t="s">
        <v>95</v>
      </c>
      <c r="H676" t="s">
        <v>344</v>
      </c>
      <c r="I676" t="s">
        <v>186</v>
      </c>
      <c r="J676" t="s">
        <v>186</v>
      </c>
      <c r="K676" t="s">
        <v>407</v>
      </c>
      <c r="L676" t="s">
        <v>409</v>
      </c>
      <c r="N676" t="s">
        <v>84</v>
      </c>
      <c r="O676">
        <v>1</v>
      </c>
      <c r="P676" t="s">
        <v>190</v>
      </c>
      <c r="Q676" t="s">
        <v>29</v>
      </c>
      <c r="AF676" t="s">
        <v>599</v>
      </c>
      <c r="AG676" t="s">
        <v>41</v>
      </c>
      <c r="AH676" t="s">
        <v>52</v>
      </c>
      <c r="AI676" t="s">
        <v>256</v>
      </c>
      <c r="AJ676" t="s">
        <v>223</v>
      </c>
      <c r="AK676" t="s">
        <v>258</v>
      </c>
      <c r="AM676" t="s">
        <v>352</v>
      </c>
      <c r="AN676" t="s">
        <v>343</v>
      </c>
    </row>
    <row r="677" spans="1:40" x14ac:dyDescent="0.2">
      <c r="A677" t="s">
        <v>176</v>
      </c>
      <c r="B677" s="1" t="str">
        <f>VLOOKUP(Table1[[#This Row],[Organization]],Table3[],2)</f>
        <v>World Health Organization</v>
      </c>
      <c r="C677" t="s">
        <v>26</v>
      </c>
      <c r="E677" s="1" t="e">
        <f>VLOOKUP(Table1[[#This Row],[Implementing_Partner]],Table2[],3)</f>
        <v>#N/A</v>
      </c>
      <c r="H677" t="s">
        <v>343</v>
      </c>
      <c r="I677" t="s">
        <v>186</v>
      </c>
      <c r="J677" t="s">
        <v>186</v>
      </c>
      <c r="K677" t="s">
        <v>407</v>
      </c>
      <c r="L677" t="s">
        <v>409</v>
      </c>
      <c r="N677" t="s">
        <v>84</v>
      </c>
      <c r="O677">
        <v>1</v>
      </c>
      <c r="AF677" t="s">
        <v>599</v>
      </c>
      <c r="AG677" t="s">
        <v>41</v>
      </c>
      <c r="AH677" t="s">
        <v>58</v>
      </c>
      <c r="AJ677" t="s">
        <v>411</v>
      </c>
      <c r="AK677" t="s">
        <v>262</v>
      </c>
      <c r="AM677" t="s">
        <v>352</v>
      </c>
      <c r="AN677" t="s">
        <v>343</v>
      </c>
    </row>
    <row r="678" spans="1:40" x14ac:dyDescent="0.2">
      <c r="A678" t="s">
        <v>137</v>
      </c>
      <c r="B678" s="1" t="str">
        <f>VLOOKUP(Table1[[#This Row],[Organization]],Table3[],2)</f>
        <v>International Organization for Migration</v>
      </c>
      <c r="C678" t="s">
        <v>26</v>
      </c>
      <c r="E678" s="1" t="e">
        <f>VLOOKUP(Table1[[#This Row],[Implementing_Partner]],Table2[],3)</f>
        <v>#N/A</v>
      </c>
      <c r="G678" t="s">
        <v>404</v>
      </c>
      <c r="H678" t="s">
        <v>343</v>
      </c>
      <c r="I678" t="s">
        <v>186</v>
      </c>
      <c r="J678" t="s">
        <v>186</v>
      </c>
      <c r="K678" t="s">
        <v>187</v>
      </c>
      <c r="L678" t="s">
        <v>410</v>
      </c>
      <c r="N678" t="s">
        <v>191</v>
      </c>
      <c r="O678">
        <v>23</v>
      </c>
      <c r="P678" t="s">
        <v>190</v>
      </c>
      <c r="Q678" t="s">
        <v>29</v>
      </c>
      <c r="Y678">
        <v>23</v>
      </c>
      <c r="Z678">
        <v>13</v>
      </c>
      <c r="AA678">
        <v>10</v>
      </c>
      <c r="AF678" t="s">
        <v>599</v>
      </c>
      <c r="AG678" t="s">
        <v>41</v>
      </c>
      <c r="AH678" t="s">
        <v>41</v>
      </c>
      <c r="AM678" t="s">
        <v>352</v>
      </c>
      <c r="AN678" t="s">
        <v>343</v>
      </c>
    </row>
    <row r="679" spans="1:40" x14ac:dyDescent="0.2">
      <c r="A679" t="s">
        <v>177</v>
      </c>
      <c r="B679" s="1" t="str">
        <f>VLOOKUP(Table1[[#This Row],[Organization]],Table3[],2)</f>
        <v>Handicap International / Humanity &amp; Inclusion</v>
      </c>
      <c r="C679" t="s">
        <v>102</v>
      </c>
      <c r="E679" s="1" t="e">
        <f>VLOOKUP(Table1[[#This Row],[Implementing_Partner]],Table2[],3)</f>
        <v>#N/A</v>
      </c>
      <c r="G679" t="s">
        <v>111</v>
      </c>
      <c r="H679" t="s">
        <v>343</v>
      </c>
      <c r="I679" t="s">
        <v>186</v>
      </c>
      <c r="J679" t="s">
        <v>186</v>
      </c>
      <c r="K679" t="s">
        <v>187</v>
      </c>
      <c r="L679" t="s">
        <v>410</v>
      </c>
      <c r="N679" t="s">
        <v>192</v>
      </c>
      <c r="O679">
        <v>1</v>
      </c>
      <c r="P679" t="s">
        <v>190</v>
      </c>
      <c r="Q679" t="s">
        <v>29</v>
      </c>
      <c r="Y679">
        <v>1</v>
      </c>
      <c r="Z679">
        <v>1</v>
      </c>
      <c r="AF679" t="s">
        <v>599</v>
      </c>
      <c r="AG679" t="s">
        <v>41</v>
      </c>
      <c r="AH679" t="s">
        <v>41</v>
      </c>
      <c r="AM679" t="s">
        <v>352</v>
      </c>
      <c r="AN679" t="s">
        <v>343</v>
      </c>
    </row>
    <row r="680" spans="1:40" x14ac:dyDescent="0.2">
      <c r="A680" t="s">
        <v>176</v>
      </c>
      <c r="B680" s="1" t="str">
        <f>VLOOKUP(Table1[[#This Row],[Organization]],Table3[],2)</f>
        <v>World Health Organization</v>
      </c>
      <c r="C680" t="s">
        <v>26</v>
      </c>
      <c r="E680" s="1" t="e">
        <f>VLOOKUP(Table1[[#This Row],[Implementing_Partner]],Table2[],3)</f>
        <v>#N/A</v>
      </c>
      <c r="H680" t="s">
        <v>343</v>
      </c>
      <c r="I680" t="s">
        <v>186</v>
      </c>
      <c r="J680" t="s">
        <v>186</v>
      </c>
      <c r="K680" t="s">
        <v>407</v>
      </c>
      <c r="L680" t="s">
        <v>409</v>
      </c>
      <c r="N680" t="s">
        <v>84</v>
      </c>
      <c r="O680">
        <v>1</v>
      </c>
      <c r="AF680" t="s">
        <v>599</v>
      </c>
      <c r="AG680" t="s">
        <v>41</v>
      </c>
      <c r="AH680" t="s">
        <v>367</v>
      </c>
      <c r="AJ680" t="s">
        <v>440</v>
      </c>
      <c r="AK680" t="s">
        <v>262</v>
      </c>
      <c r="AM680" t="s">
        <v>352</v>
      </c>
      <c r="AN680" t="s">
        <v>343</v>
      </c>
    </row>
    <row r="681" spans="1:40" x14ac:dyDescent="0.2">
      <c r="A681" t="s">
        <v>184</v>
      </c>
      <c r="B681" s="1" t="str">
        <f>VLOOKUP(Table1[[#This Row],[Organization]],Table3[],2)</f>
        <v>United Nations Population Fund</v>
      </c>
      <c r="C681" t="s">
        <v>26</v>
      </c>
      <c r="D681" t="s">
        <v>172</v>
      </c>
      <c r="E681" s="1" t="str">
        <f>VLOOKUP(Table1[[#This Row],[Implementing_Partner]],Table2[],3)</f>
        <v>International Medical Corps</v>
      </c>
      <c r="F681" t="s">
        <v>102</v>
      </c>
      <c r="G681" t="s">
        <v>145</v>
      </c>
      <c r="H681" t="s">
        <v>343</v>
      </c>
      <c r="I681" t="s">
        <v>186</v>
      </c>
      <c r="J681" t="s">
        <v>186</v>
      </c>
      <c r="K681" t="s">
        <v>407</v>
      </c>
      <c r="L681" t="s">
        <v>409</v>
      </c>
      <c r="N681" t="s">
        <v>84</v>
      </c>
      <c r="O681">
        <v>1</v>
      </c>
      <c r="P681" t="s">
        <v>190</v>
      </c>
      <c r="Q681" t="s">
        <v>29</v>
      </c>
      <c r="AF681" t="s">
        <v>599</v>
      </c>
      <c r="AG681" t="s">
        <v>41</v>
      </c>
      <c r="AH681" t="s">
        <v>52</v>
      </c>
      <c r="AI681" t="s">
        <v>208</v>
      </c>
      <c r="AJ681" t="s">
        <v>468</v>
      </c>
      <c r="AK681" t="s">
        <v>258</v>
      </c>
      <c r="AM681" t="s">
        <v>352</v>
      </c>
      <c r="AN681" t="s">
        <v>343</v>
      </c>
    </row>
    <row r="682" spans="1:40" x14ac:dyDescent="0.2">
      <c r="A682" t="s">
        <v>176</v>
      </c>
      <c r="B682" s="1" t="str">
        <f>VLOOKUP(Table1[[#This Row],[Organization]],Table3[],2)</f>
        <v>World Health Organization</v>
      </c>
      <c r="C682" t="s">
        <v>26</v>
      </c>
      <c r="E682" s="1" t="e">
        <f>VLOOKUP(Table1[[#This Row],[Implementing_Partner]],Table2[],3)</f>
        <v>#N/A</v>
      </c>
      <c r="H682" t="s">
        <v>343</v>
      </c>
      <c r="I682" t="s">
        <v>186</v>
      </c>
      <c r="J682" t="s">
        <v>186</v>
      </c>
      <c r="K682" t="s">
        <v>407</v>
      </c>
      <c r="L682" t="s">
        <v>409</v>
      </c>
      <c r="N682" t="s">
        <v>84</v>
      </c>
      <c r="O682">
        <v>1</v>
      </c>
      <c r="AF682" t="s">
        <v>599</v>
      </c>
      <c r="AG682" t="s">
        <v>41</v>
      </c>
      <c r="AH682" t="s">
        <v>58</v>
      </c>
      <c r="AJ682" t="s">
        <v>411</v>
      </c>
      <c r="AK682" t="s">
        <v>262</v>
      </c>
      <c r="AM682" t="s">
        <v>352</v>
      </c>
      <c r="AN682" t="s">
        <v>343</v>
      </c>
    </row>
    <row r="683" spans="1:40" x14ac:dyDescent="0.2">
      <c r="A683" t="s">
        <v>177</v>
      </c>
      <c r="B683" s="1" t="str">
        <f>VLOOKUP(Table1[[#This Row],[Organization]],Table3[],2)</f>
        <v>Handicap International / Humanity &amp; Inclusion</v>
      </c>
      <c r="C683" t="s">
        <v>102</v>
      </c>
      <c r="E683" s="1" t="e">
        <f>VLOOKUP(Table1[[#This Row],[Implementing_Partner]],Table2[],3)</f>
        <v>#N/A</v>
      </c>
      <c r="G683" t="s">
        <v>95</v>
      </c>
      <c r="H683" t="s">
        <v>343</v>
      </c>
      <c r="I683" t="s">
        <v>186</v>
      </c>
      <c r="J683" t="s">
        <v>186</v>
      </c>
      <c r="K683" t="s">
        <v>187</v>
      </c>
      <c r="L683" t="s">
        <v>410</v>
      </c>
      <c r="N683" t="s">
        <v>192</v>
      </c>
      <c r="O683">
        <v>2</v>
      </c>
      <c r="P683" t="s">
        <v>190</v>
      </c>
      <c r="Q683" t="s">
        <v>29</v>
      </c>
      <c r="Y683">
        <v>2</v>
      </c>
      <c r="AA683">
        <v>2</v>
      </c>
      <c r="AF683" t="s">
        <v>599</v>
      </c>
      <c r="AG683" t="s">
        <v>41</v>
      </c>
      <c r="AH683" t="s">
        <v>52</v>
      </c>
      <c r="AI683" t="s">
        <v>208</v>
      </c>
      <c r="AM683" t="s">
        <v>352</v>
      </c>
      <c r="AN683" t="s">
        <v>343</v>
      </c>
    </row>
    <row r="684" spans="1:40" x14ac:dyDescent="0.2">
      <c r="A684" t="s">
        <v>177</v>
      </c>
      <c r="B684" s="1" t="str">
        <f>VLOOKUP(Table1[[#This Row],[Organization]],Table3[],2)</f>
        <v>Handicap International / Humanity &amp; Inclusion</v>
      </c>
      <c r="C684" t="s">
        <v>102</v>
      </c>
      <c r="E684" s="1" t="e">
        <f>VLOOKUP(Table1[[#This Row],[Implementing_Partner]],Table2[],3)</f>
        <v>#N/A</v>
      </c>
      <c r="G684" t="s">
        <v>111</v>
      </c>
      <c r="H684" t="s">
        <v>343</v>
      </c>
      <c r="I684" t="s">
        <v>186</v>
      </c>
      <c r="J684" t="s">
        <v>186</v>
      </c>
      <c r="K684" t="s">
        <v>187</v>
      </c>
      <c r="L684" t="s">
        <v>410</v>
      </c>
      <c r="N684" t="s">
        <v>192</v>
      </c>
      <c r="O684">
        <v>1</v>
      </c>
      <c r="P684" t="s">
        <v>190</v>
      </c>
      <c r="Q684" t="s">
        <v>29</v>
      </c>
      <c r="Y684">
        <v>1</v>
      </c>
      <c r="AA684">
        <v>1</v>
      </c>
      <c r="AF684" t="s">
        <v>599</v>
      </c>
      <c r="AG684" t="s">
        <v>41</v>
      </c>
      <c r="AH684" t="s">
        <v>41</v>
      </c>
      <c r="AM684" t="s">
        <v>352</v>
      </c>
      <c r="AN684" t="s">
        <v>343</v>
      </c>
    </row>
    <row r="685" spans="1:40" x14ac:dyDescent="0.2">
      <c r="A685" t="s">
        <v>177</v>
      </c>
      <c r="B685" s="1" t="str">
        <f>VLOOKUP(Table1[[#This Row],[Organization]],Table3[],2)</f>
        <v>Handicap International / Humanity &amp; Inclusion</v>
      </c>
      <c r="C685" t="s">
        <v>102</v>
      </c>
      <c r="E685" s="1" t="e">
        <f>VLOOKUP(Table1[[#This Row],[Implementing_Partner]],Table2[],3)</f>
        <v>#N/A</v>
      </c>
      <c r="G685" t="s">
        <v>111</v>
      </c>
      <c r="H685" t="s">
        <v>343</v>
      </c>
      <c r="I685" t="s">
        <v>186</v>
      </c>
      <c r="J685" t="s">
        <v>186</v>
      </c>
      <c r="K685" t="s">
        <v>187</v>
      </c>
      <c r="L685" t="s">
        <v>410</v>
      </c>
      <c r="N685" t="s">
        <v>192</v>
      </c>
      <c r="O685">
        <v>2</v>
      </c>
      <c r="P685" t="s">
        <v>190</v>
      </c>
      <c r="Q685" t="s">
        <v>29</v>
      </c>
      <c r="Y685">
        <v>2</v>
      </c>
      <c r="Z685">
        <v>2</v>
      </c>
      <c r="AF685" t="s">
        <v>599</v>
      </c>
      <c r="AG685" t="s">
        <v>41</v>
      </c>
      <c r="AH685" t="s">
        <v>53</v>
      </c>
      <c r="AI685" t="s">
        <v>478</v>
      </c>
      <c r="AM685" t="s">
        <v>352</v>
      </c>
      <c r="AN685" t="s">
        <v>343</v>
      </c>
    </row>
    <row r="686" spans="1:40" x14ac:dyDescent="0.2">
      <c r="A686" t="s">
        <v>173</v>
      </c>
      <c r="B686" s="1" t="str">
        <f>VLOOKUP(Table1[[#This Row],[Organization]],Table3[],2)</f>
        <v>International Rescue Committe</v>
      </c>
      <c r="C686" t="s">
        <v>102</v>
      </c>
      <c r="D686" t="s">
        <v>173</v>
      </c>
      <c r="E686" s="1" t="str">
        <f>VLOOKUP(Table1[[#This Row],[Implementing_Partner]],Table2[],3)</f>
        <v>International Rescue Committee</v>
      </c>
      <c r="F686" t="s">
        <v>102</v>
      </c>
      <c r="G686" t="s">
        <v>96</v>
      </c>
      <c r="H686" t="s">
        <v>344</v>
      </c>
      <c r="I686" t="s">
        <v>186</v>
      </c>
      <c r="J686" t="s">
        <v>186</v>
      </c>
      <c r="K686" t="s">
        <v>187</v>
      </c>
      <c r="L686" t="s">
        <v>410</v>
      </c>
      <c r="N686" t="s">
        <v>189</v>
      </c>
      <c r="O686">
        <v>558</v>
      </c>
      <c r="P686" t="s">
        <v>190</v>
      </c>
      <c r="Q686" t="s">
        <v>29</v>
      </c>
      <c r="Y686">
        <v>558</v>
      </c>
      <c r="Z686">
        <v>207</v>
      </c>
      <c r="AA686">
        <v>351</v>
      </c>
      <c r="AF686" t="s">
        <v>599</v>
      </c>
      <c r="AG686" t="s">
        <v>41</v>
      </c>
      <c r="AH686" t="s">
        <v>59</v>
      </c>
      <c r="AI686" t="s">
        <v>202</v>
      </c>
      <c r="AK686" t="s">
        <v>258</v>
      </c>
      <c r="AM686" t="s">
        <v>352</v>
      </c>
      <c r="AN686" t="s">
        <v>343</v>
      </c>
    </row>
    <row r="687" spans="1:40" x14ac:dyDescent="0.2">
      <c r="A687" t="s">
        <v>176</v>
      </c>
      <c r="B687" s="1" t="str">
        <f>VLOOKUP(Table1[[#This Row],[Organization]],Table3[],2)</f>
        <v>World Health Organization</v>
      </c>
      <c r="C687" t="s">
        <v>26</v>
      </c>
      <c r="E687" s="1" t="e">
        <f>VLOOKUP(Table1[[#This Row],[Implementing_Partner]],Table2[],3)</f>
        <v>#N/A</v>
      </c>
      <c r="H687" t="s">
        <v>343</v>
      </c>
      <c r="I687" t="s">
        <v>186</v>
      </c>
      <c r="J687" t="s">
        <v>186</v>
      </c>
      <c r="K687" t="s">
        <v>407</v>
      </c>
      <c r="L687" t="s">
        <v>409</v>
      </c>
      <c r="N687" t="s">
        <v>84</v>
      </c>
      <c r="O687">
        <v>1</v>
      </c>
      <c r="AF687" t="s">
        <v>599</v>
      </c>
      <c r="AG687" t="s">
        <v>41</v>
      </c>
      <c r="AH687" t="s">
        <v>367</v>
      </c>
      <c r="AJ687" t="s">
        <v>440</v>
      </c>
      <c r="AK687" t="s">
        <v>262</v>
      </c>
      <c r="AM687" t="s">
        <v>352</v>
      </c>
      <c r="AN687" t="s">
        <v>343</v>
      </c>
    </row>
    <row r="688" spans="1:40" x14ac:dyDescent="0.2">
      <c r="A688" t="s">
        <v>173</v>
      </c>
      <c r="B688" s="1" t="str">
        <f>VLOOKUP(Table1[[#This Row],[Organization]],Table3[],2)</f>
        <v>International Rescue Committe</v>
      </c>
      <c r="C688" t="s">
        <v>102</v>
      </c>
      <c r="D688" t="s">
        <v>173</v>
      </c>
      <c r="E688" s="1" t="str">
        <f>VLOOKUP(Table1[[#This Row],[Implementing_Partner]],Table2[],3)</f>
        <v>International Rescue Committee</v>
      </c>
      <c r="F688" t="s">
        <v>102</v>
      </c>
      <c r="G688" t="s">
        <v>93</v>
      </c>
      <c r="H688" t="s">
        <v>344</v>
      </c>
      <c r="I688" t="s">
        <v>186</v>
      </c>
      <c r="J688" t="s">
        <v>186</v>
      </c>
      <c r="K688" t="s">
        <v>407</v>
      </c>
      <c r="L688" t="s">
        <v>409</v>
      </c>
      <c r="N688" t="s">
        <v>84</v>
      </c>
      <c r="O688">
        <v>1</v>
      </c>
      <c r="AF688" t="s">
        <v>599</v>
      </c>
      <c r="AG688" t="s">
        <v>41</v>
      </c>
      <c r="AH688" t="s">
        <v>41</v>
      </c>
      <c r="AJ688" t="s">
        <v>246</v>
      </c>
      <c r="AK688" t="s">
        <v>258</v>
      </c>
      <c r="AM688" t="s">
        <v>352</v>
      </c>
      <c r="AN688" t="s">
        <v>343</v>
      </c>
    </row>
    <row r="689" spans="1:40" x14ac:dyDescent="0.2">
      <c r="A689" t="s">
        <v>176</v>
      </c>
      <c r="B689" s="1" t="str">
        <f>VLOOKUP(Table1[[#This Row],[Organization]],Table3[],2)</f>
        <v>World Health Organization</v>
      </c>
      <c r="C689" t="s">
        <v>26</v>
      </c>
      <c r="E689" s="1" t="e">
        <f>VLOOKUP(Table1[[#This Row],[Implementing_Partner]],Table2[],3)</f>
        <v>#N/A</v>
      </c>
      <c r="H689" t="s">
        <v>343</v>
      </c>
      <c r="I689" t="s">
        <v>186</v>
      </c>
      <c r="J689" t="s">
        <v>186</v>
      </c>
      <c r="K689" t="s">
        <v>407</v>
      </c>
      <c r="L689" t="s">
        <v>409</v>
      </c>
      <c r="N689" t="s">
        <v>84</v>
      </c>
      <c r="O689">
        <v>1</v>
      </c>
      <c r="AF689" t="s">
        <v>599</v>
      </c>
      <c r="AG689" t="s">
        <v>41</v>
      </c>
      <c r="AH689" t="s">
        <v>367</v>
      </c>
      <c r="AJ689" t="s">
        <v>440</v>
      </c>
      <c r="AK689" t="s">
        <v>262</v>
      </c>
      <c r="AM689" t="s">
        <v>352</v>
      </c>
      <c r="AN689" t="s">
        <v>343</v>
      </c>
    </row>
    <row r="690" spans="1:40" x14ac:dyDescent="0.2">
      <c r="A690" t="s">
        <v>176</v>
      </c>
      <c r="B690" s="1" t="str">
        <f>VLOOKUP(Table1[[#This Row],[Organization]],Table3[],2)</f>
        <v>World Health Organization</v>
      </c>
      <c r="C690" t="s">
        <v>26</v>
      </c>
      <c r="E690" s="1" t="e">
        <f>VLOOKUP(Table1[[#This Row],[Implementing_Partner]],Table2[],3)</f>
        <v>#N/A</v>
      </c>
      <c r="H690" t="s">
        <v>343</v>
      </c>
      <c r="I690" t="s">
        <v>186</v>
      </c>
      <c r="J690" t="s">
        <v>186</v>
      </c>
      <c r="K690" t="s">
        <v>407</v>
      </c>
      <c r="L690" t="s">
        <v>409</v>
      </c>
      <c r="N690" t="s">
        <v>84</v>
      </c>
      <c r="O690">
        <v>1</v>
      </c>
      <c r="AF690" t="s">
        <v>599</v>
      </c>
      <c r="AG690" t="s">
        <v>41</v>
      </c>
      <c r="AH690" t="s">
        <v>42</v>
      </c>
      <c r="AJ690" t="s">
        <v>416</v>
      </c>
      <c r="AK690" t="s">
        <v>258</v>
      </c>
      <c r="AM690" t="s">
        <v>352</v>
      </c>
      <c r="AN690" t="s">
        <v>343</v>
      </c>
    </row>
    <row r="691" spans="1:40" x14ac:dyDescent="0.2">
      <c r="A691" t="s">
        <v>176</v>
      </c>
      <c r="B691" s="1" t="str">
        <f>VLOOKUP(Table1[[#This Row],[Organization]],Table3[],2)</f>
        <v>World Health Organization</v>
      </c>
      <c r="C691" t="s">
        <v>26</v>
      </c>
      <c r="E691" s="1" t="e">
        <f>VLOOKUP(Table1[[#This Row],[Implementing_Partner]],Table2[],3)</f>
        <v>#N/A</v>
      </c>
      <c r="H691" t="s">
        <v>343</v>
      </c>
      <c r="I691" t="s">
        <v>186</v>
      </c>
      <c r="J691" t="s">
        <v>186</v>
      </c>
      <c r="K691" t="s">
        <v>407</v>
      </c>
      <c r="L691" t="s">
        <v>409</v>
      </c>
      <c r="N691" t="s">
        <v>84</v>
      </c>
      <c r="O691">
        <v>1</v>
      </c>
      <c r="AF691" t="s">
        <v>599</v>
      </c>
      <c r="AG691" t="s">
        <v>41</v>
      </c>
      <c r="AH691" t="s">
        <v>42</v>
      </c>
      <c r="AJ691" t="s">
        <v>416</v>
      </c>
      <c r="AK691" t="s">
        <v>258</v>
      </c>
      <c r="AM691" t="s">
        <v>352</v>
      </c>
      <c r="AN691" t="s">
        <v>343</v>
      </c>
    </row>
    <row r="692" spans="1:40" x14ac:dyDescent="0.2">
      <c r="A692" t="s">
        <v>172</v>
      </c>
      <c r="B692" s="1" t="str">
        <f>VLOOKUP(Table1[[#This Row],[Organization]],Table3[],2)</f>
        <v>International Medical Corps</v>
      </c>
      <c r="C692" t="s">
        <v>102</v>
      </c>
      <c r="E692" s="1" t="e">
        <f>VLOOKUP(Table1[[#This Row],[Implementing_Partner]],Table2[],3)</f>
        <v>#N/A</v>
      </c>
      <c r="G692" t="s">
        <v>145</v>
      </c>
      <c r="H692" t="s">
        <v>344</v>
      </c>
      <c r="I692" t="s">
        <v>186</v>
      </c>
      <c r="J692" t="s">
        <v>186</v>
      </c>
      <c r="K692" t="s">
        <v>187</v>
      </c>
      <c r="L692" t="s">
        <v>410</v>
      </c>
      <c r="N692" t="s">
        <v>189</v>
      </c>
      <c r="O692">
        <v>255</v>
      </c>
      <c r="P692" t="s">
        <v>190</v>
      </c>
      <c r="Q692" t="s">
        <v>29</v>
      </c>
      <c r="Y692">
        <v>255</v>
      </c>
      <c r="Z692">
        <v>142</v>
      </c>
      <c r="AA692">
        <v>113</v>
      </c>
      <c r="AF692" t="s">
        <v>599</v>
      </c>
      <c r="AG692" t="s">
        <v>41</v>
      </c>
      <c r="AH692" t="s">
        <v>41</v>
      </c>
      <c r="AK692" t="s">
        <v>258</v>
      </c>
      <c r="AM692" t="s">
        <v>352</v>
      </c>
      <c r="AN692" t="s">
        <v>343</v>
      </c>
    </row>
    <row r="693" spans="1:40" x14ac:dyDescent="0.2">
      <c r="A693" t="s">
        <v>173</v>
      </c>
      <c r="B693" s="1" t="str">
        <f>VLOOKUP(Table1[[#This Row],[Organization]],Table3[],2)</f>
        <v>International Rescue Committe</v>
      </c>
      <c r="C693" t="s">
        <v>102</v>
      </c>
      <c r="D693" t="s">
        <v>173</v>
      </c>
      <c r="E693" s="1" t="str">
        <f>VLOOKUP(Table1[[#This Row],[Implementing_Partner]],Table2[],3)</f>
        <v>International Rescue Committee</v>
      </c>
      <c r="F693" t="s">
        <v>102</v>
      </c>
      <c r="G693" t="s">
        <v>95</v>
      </c>
      <c r="H693" t="s">
        <v>344</v>
      </c>
      <c r="I693" t="s">
        <v>186</v>
      </c>
      <c r="J693" t="s">
        <v>186</v>
      </c>
      <c r="K693" t="s">
        <v>187</v>
      </c>
      <c r="L693" t="s">
        <v>410</v>
      </c>
      <c r="N693" t="s">
        <v>193</v>
      </c>
      <c r="O693">
        <v>2</v>
      </c>
      <c r="P693" t="s">
        <v>190</v>
      </c>
      <c r="Q693" t="s">
        <v>29</v>
      </c>
      <c r="Y693">
        <v>2</v>
      </c>
      <c r="Z693">
        <v>1</v>
      </c>
      <c r="AA693">
        <v>1</v>
      </c>
      <c r="AF693" t="s">
        <v>599</v>
      </c>
      <c r="AG693" t="s">
        <v>41</v>
      </c>
      <c r="AH693" t="s">
        <v>52</v>
      </c>
      <c r="AI693" t="s">
        <v>207</v>
      </c>
      <c r="AM693" t="s">
        <v>352</v>
      </c>
      <c r="AN693" t="s">
        <v>343</v>
      </c>
    </row>
    <row r="694" spans="1:40" x14ac:dyDescent="0.2">
      <c r="A694" t="s">
        <v>137</v>
      </c>
      <c r="B694" s="1" t="str">
        <f>VLOOKUP(Table1[[#This Row],[Organization]],Table3[],2)</f>
        <v>International Organization for Migration</v>
      </c>
      <c r="C694" t="s">
        <v>26</v>
      </c>
      <c r="E694" s="1" t="e">
        <f>VLOOKUP(Table1[[#This Row],[Implementing_Partner]],Table2[],3)</f>
        <v>#N/A</v>
      </c>
      <c r="G694" t="s">
        <v>403</v>
      </c>
      <c r="H694" t="s">
        <v>343</v>
      </c>
      <c r="I694" t="s">
        <v>186</v>
      </c>
      <c r="J694" t="s">
        <v>186</v>
      </c>
      <c r="K694" t="s">
        <v>187</v>
      </c>
      <c r="L694" t="s">
        <v>410</v>
      </c>
      <c r="N694" t="s">
        <v>192</v>
      </c>
      <c r="O694">
        <v>7</v>
      </c>
      <c r="P694" t="s">
        <v>190</v>
      </c>
      <c r="Q694" t="s">
        <v>29</v>
      </c>
      <c r="Y694">
        <v>7</v>
      </c>
      <c r="Z694">
        <v>7</v>
      </c>
      <c r="AF694" t="s">
        <v>599</v>
      </c>
      <c r="AG694" t="s">
        <v>41</v>
      </c>
      <c r="AH694" t="s">
        <v>41</v>
      </c>
      <c r="AM694" t="s">
        <v>352</v>
      </c>
      <c r="AN694" t="s">
        <v>343</v>
      </c>
    </row>
    <row r="695" spans="1:40" x14ac:dyDescent="0.2">
      <c r="A695" t="s">
        <v>172</v>
      </c>
      <c r="B695" s="1" t="str">
        <f>VLOOKUP(Table1[[#This Row],[Organization]],Table3[],2)</f>
        <v>International Medical Corps</v>
      </c>
      <c r="C695" t="s">
        <v>102</v>
      </c>
      <c r="E695" s="1" t="e">
        <f>VLOOKUP(Table1[[#This Row],[Implementing_Partner]],Table2[],3)</f>
        <v>#N/A</v>
      </c>
      <c r="G695" t="s">
        <v>393</v>
      </c>
      <c r="H695" t="s">
        <v>344</v>
      </c>
      <c r="I695" t="s">
        <v>186</v>
      </c>
      <c r="J695" t="s">
        <v>186</v>
      </c>
      <c r="K695" t="s">
        <v>187</v>
      </c>
      <c r="L695" t="s">
        <v>410</v>
      </c>
      <c r="N695" t="s">
        <v>189</v>
      </c>
      <c r="O695">
        <v>309</v>
      </c>
      <c r="P695" t="s">
        <v>190</v>
      </c>
      <c r="Q695" t="s">
        <v>29</v>
      </c>
      <c r="Y695">
        <v>309</v>
      </c>
      <c r="Z695">
        <v>9</v>
      </c>
      <c r="AA695">
        <v>300</v>
      </c>
      <c r="AF695" t="s">
        <v>599</v>
      </c>
      <c r="AG695" t="s">
        <v>367</v>
      </c>
      <c r="AH695" t="s">
        <v>367</v>
      </c>
      <c r="AK695" t="s">
        <v>258</v>
      </c>
      <c r="AM695" t="s">
        <v>352</v>
      </c>
      <c r="AN695" t="s">
        <v>343</v>
      </c>
    </row>
    <row r="696" spans="1:40" x14ac:dyDescent="0.2">
      <c r="A696" t="s">
        <v>173</v>
      </c>
      <c r="B696" s="1" t="str">
        <f>VLOOKUP(Table1[[#This Row],[Organization]],Table3[],2)</f>
        <v>International Rescue Committe</v>
      </c>
      <c r="C696" t="s">
        <v>102</v>
      </c>
      <c r="D696" t="s">
        <v>173</v>
      </c>
      <c r="E696" s="1" t="str">
        <f>VLOOKUP(Table1[[#This Row],[Implementing_Partner]],Table2[],3)</f>
        <v>International Rescue Committee</v>
      </c>
      <c r="F696" t="s">
        <v>102</v>
      </c>
      <c r="G696" t="s">
        <v>95</v>
      </c>
      <c r="H696" t="s">
        <v>344</v>
      </c>
      <c r="I696" t="s">
        <v>186</v>
      </c>
      <c r="J696" t="s">
        <v>186</v>
      </c>
      <c r="K696" t="s">
        <v>187</v>
      </c>
      <c r="L696" t="s">
        <v>410</v>
      </c>
      <c r="N696" t="s">
        <v>191</v>
      </c>
      <c r="O696">
        <v>81</v>
      </c>
      <c r="P696" t="s">
        <v>190</v>
      </c>
      <c r="Q696" t="s">
        <v>29</v>
      </c>
      <c r="Y696">
        <v>81</v>
      </c>
      <c r="Z696">
        <v>49</v>
      </c>
      <c r="AA696">
        <v>32</v>
      </c>
      <c r="AF696" t="s">
        <v>599</v>
      </c>
      <c r="AG696" t="s">
        <v>41</v>
      </c>
      <c r="AH696" t="s">
        <v>52</v>
      </c>
      <c r="AI696" t="s">
        <v>207</v>
      </c>
      <c r="AM696" t="s">
        <v>352</v>
      </c>
      <c r="AN696" t="s">
        <v>343</v>
      </c>
    </row>
    <row r="697" spans="1:40" x14ac:dyDescent="0.2">
      <c r="A697" t="s">
        <v>172</v>
      </c>
      <c r="B697" s="1" t="str">
        <f>VLOOKUP(Table1[[#This Row],[Organization]],Table3[],2)</f>
        <v>International Medical Corps</v>
      </c>
      <c r="C697" t="s">
        <v>102</v>
      </c>
      <c r="E697" s="1" t="e">
        <f>VLOOKUP(Table1[[#This Row],[Implementing_Partner]],Table2[],3)</f>
        <v>#N/A</v>
      </c>
      <c r="G697" t="s">
        <v>183</v>
      </c>
      <c r="H697" t="s">
        <v>344</v>
      </c>
      <c r="I697" t="s">
        <v>186</v>
      </c>
      <c r="J697" t="s">
        <v>186</v>
      </c>
      <c r="K697" t="s">
        <v>187</v>
      </c>
      <c r="L697" t="s">
        <v>410</v>
      </c>
      <c r="N697" t="s">
        <v>192</v>
      </c>
      <c r="O697">
        <v>4</v>
      </c>
      <c r="P697" t="s">
        <v>190</v>
      </c>
      <c r="Q697" t="s">
        <v>29</v>
      </c>
      <c r="Y697">
        <v>4</v>
      </c>
      <c r="Z697">
        <v>2</v>
      </c>
      <c r="AA697">
        <v>2</v>
      </c>
      <c r="AF697" t="s">
        <v>599</v>
      </c>
      <c r="AG697" t="s">
        <v>41</v>
      </c>
      <c r="AH697" t="s">
        <v>52</v>
      </c>
      <c r="AM697" t="s">
        <v>352</v>
      </c>
      <c r="AN697" t="s">
        <v>343</v>
      </c>
    </row>
    <row r="698" spans="1:40" x14ac:dyDescent="0.2">
      <c r="A698" t="s">
        <v>173</v>
      </c>
      <c r="B698" s="1" t="str">
        <f>VLOOKUP(Table1[[#This Row],[Organization]],Table3[],2)</f>
        <v>International Rescue Committe</v>
      </c>
      <c r="C698" t="s">
        <v>102</v>
      </c>
      <c r="D698" t="s">
        <v>173</v>
      </c>
      <c r="E698" s="1" t="str">
        <f>VLOOKUP(Table1[[#This Row],[Implementing_Partner]],Table2[],3)</f>
        <v>International Rescue Committee</v>
      </c>
      <c r="F698" t="s">
        <v>102</v>
      </c>
      <c r="G698" t="s">
        <v>95</v>
      </c>
      <c r="H698" t="s">
        <v>344</v>
      </c>
      <c r="I698" t="s">
        <v>186</v>
      </c>
      <c r="J698" t="s">
        <v>186</v>
      </c>
      <c r="K698" t="s">
        <v>407</v>
      </c>
      <c r="L698" t="s">
        <v>409</v>
      </c>
      <c r="N698" t="s">
        <v>84</v>
      </c>
      <c r="O698">
        <v>1</v>
      </c>
      <c r="P698" t="s">
        <v>190</v>
      </c>
      <c r="Q698" t="s">
        <v>29</v>
      </c>
      <c r="AF698" t="s">
        <v>599</v>
      </c>
      <c r="AG698" t="s">
        <v>41</v>
      </c>
      <c r="AH698" t="s">
        <v>52</v>
      </c>
      <c r="AI698" t="s">
        <v>207</v>
      </c>
      <c r="AJ698" t="s">
        <v>435</v>
      </c>
      <c r="AK698" t="s">
        <v>258</v>
      </c>
      <c r="AM698" t="s">
        <v>352</v>
      </c>
      <c r="AN698" t="s">
        <v>343</v>
      </c>
    </row>
    <row r="699" spans="1:40" x14ac:dyDescent="0.2">
      <c r="A699" t="s">
        <v>177</v>
      </c>
      <c r="B699" s="1" t="str">
        <f>VLOOKUP(Table1[[#This Row],[Organization]],Table3[],2)</f>
        <v>Handicap International / Humanity &amp; Inclusion</v>
      </c>
      <c r="C699" t="s">
        <v>102</v>
      </c>
      <c r="E699" s="1" t="e">
        <f>VLOOKUP(Table1[[#This Row],[Implementing_Partner]],Table2[],3)</f>
        <v>#N/A</v>
      </c>
      <c r="G699" t="s">
        <v>111</v>
      </c>
      <c r="H699" t="s">
        <v>343</v>
      </c>
      <c r="I699" t="s">
        <v>186</v>
      </c>
      <c r="J699" t="s">
        <v>186</v>
      </c>
      <c r="K699" t="s">
        <v>187</v>
      </c>
      <c r="L699" t="s">
        <v>410</v>
      </c>
      <c r="N699" t="s">
        <v>192</v>
      </c>
      <c r="O699">
        <v>1</v>
      </c>
      <c r="P699" t="s">
        <v>190</v>
      </c>
      <c r="Q699" t="s">
        <v>29</v>
      </c>
      <c r="Y699">
        <v>1</v>
      </c>
      <c r="Z699">
        <v>1</v>
      </c>
      <c r="AF699" t="s">
        <v>599</v>
      </c>
      <c r="AG699" t="s">
        <v>41</v>
      </c>
      <c r="AH699" t="s">
        <v>58</v>
      </c>
      <c r="AI699" t="s">
        <v>257</v>
      </c>
      <c r="AM699" t="s">
        <v>352</v>
      </c>
      <c r="AN699" t="s">
        <v>343</v>
      </c>
    </row>
    <row r="700" spans="1:40" x14ac:dyDescent="0.2">
      <c r="A700" t="s">
        <v>137</v>
      </c>
      <c r="B700" s="1" t="str">
        <f>VLOOKUP(Table1[[#This Row],[Organization]],Table3[],2)</f>
        <v>International Organization for Migration</v>
      </c>
      <c r="C700" t="s">
        <v>26</v>
      </c>
      <c r="E700" s="1" t="e">
        <f>VLOOKUP(Table1[[#This Row],[Implementing_Partner]],Table2[],3)</f>
        <v>#N/A</v>
      </c>
      <c r="G700" t="s">
        <v>395</v>
      </c>
      <c r="H700" t="s">
        <v>343</v>
      </c>
      <c r="I700" t="s">
        <v>186</v>
      </c>
      <c r="J700" t="s">
        <v>186</v>
      </c>
      <c r="K700" t="s">
        <v>187</v>
      </c>
      <c r="L700" t="s">
        <v>410</v>
      </c>
      <c r="N700" t="s">
        <v>192</v>
      </c>
      <c r="O700">
        <v>8</v>
      </c>
      <c r="P700" t="s">
        <v>190</v>
      </c>
      <c r="Q700" t="s">
        <v>29</v>
      </c>
      <c r="Y700">
        <v>8</v>
      </c>
      <c r="Z700">
        <v>7</v>
      </c>
      <c r="AA700">
        <v>1</v>
      </c>
      <c r="AF700" t="s">
        <v>599</v>
      </c>
      <c r="AG700" t="s">
        <v>41</v>
      </c>
      <c r="AH700" t="s">
        <v>41</v>
      </c>
      <c r="AM700" t="s">
        <v>352</v>
      </c>
      <c r="AN700" t="s">
        <v>343</v>
      </c>
    </row>
    <row r="701" spans="1:40" x14ac:dyDescent="0.2">
      <c r="A701" t="s">
        <v>184</v>
      </c>
      <c r="B701" s="1" t="str">
        <f>VLOOKUP(Table1[[#This Row],[Organization]],Table3[],2)</f>
        <v>United Nations Population Fund</v>
      </c>
      <c r="C701" t="s">
        <v>26</v>
      </c>
      <c r="E701" s="1" t="e">
        <f>VLOOKUP(Table1[[#This Row],[Implementing_Partner]],Table2[],3)</f>
        <v>#N/A</v>
      </c>
      <c r="G701" t="s">
        <v>399</v>
      </c>
      <c r="H701" t="s">
        <v>343</v>
      </c>
      <c r="I701" t="s">
        <v>186</v>
      </c>
      <c r="J701" t="s">
        <v>186</v>
      </c>
      <c r="K701" t="s">
        <v>408</v>
      </c>
      <c r="L701" t="s">
        <v>188</v>
      </c>
      <c r="N701" t="s">
        <v>195</v>
      </c>
      <c r="O701">
        <v>42</v>
      </c>
      <c r="P701" t="s">
        <v>190</v>
      </c>
      <c r="Q701" t="s">
        <v>120</v>
      </c>
      <c r="Z701">
        <v>12</v>
      </c>
      <c r="AA701">
        <v>30</v>
      </c>
      <c r="AF701" t="s">
        <v>599</v>
      </c>
      <c r="AG701" t="s">
        <v>41</v>
      </c>
      <c r="AH701" t="s">
        <v>41</v>
      </c>
      <c r="AM701" t="s">
        <v>352</v>
      </c>
      <c r="AN701" t="s">
        <v>343</v>
      </c>
    </row>
    <row r="702" spans="1:40" x14ac:dyDescent="0.2">
      <c r="A702" t="s">
        <v>172</v>
      </c>
      <c r="B702" s="1" t="str">
        <f>VLOOKUP(Table1[[#This Row],[Organization]],Table3[],2)</f>
        <v>International Medical Corps</v>
      </c>
      <c r="C702" t="s">
        <v>102</v>
      </c>
      <c r="E702" s="1" t="e">
        <f>VLOOKUP(Table1[[#This Row],[Implementing_Partner]],Table2[],3)</f>
        <v>#N/A</v>
      </c>
      <c r="G702" t="s">
        <v>183</v>
      </c>
      <c r="H702" t="s">
        <v>344</v>
      </c>
      <c r="I702" t="s">
        <v>186</v>
      </c>
      <c r="J702" t="s">
        <v>186</v>
      </c>
      <c r="K702" t="s">
        <v>187</v>
      </c>
      <c r="L702" t="s">
        <v>410</v>
      </c>
      <c r="N702" t="s">
        <v>189</v>
      </c>
      <c r="O702">
        <v>46</v>
      </c>
      <c r="P702" t="s">
        <v>190</v>
      </c>
      <c r="Q702" t="s">
        <v>29</v>
      </c>
      <c r="Y702">
        <v>46</v>
      </c>
      <c r="Z702">
        <v>16</v>
      </c>
      <c r="AA702">
        <v>30</v>
      </c>
      <c r="AF702" t="s">
        <v>599</v>
      </c>
      <c r="AG702" t="s">
        <v>41</v>
      </c>
      <c r="AH702" t="s">
        <v>41</v>
      </c>
      <c r="AK702" t="s">
        <v>132</v>
      </c>
      <c r="AM702" t="s">
        <v>352</v>
      </c>
      <c r="AN702" t="s">
        <v>343</v>
      </c>
    </row>
    <row r="703" spans="1:40" x14ac:dyDescent="0.2">
      <c r="A703" t="s">
        <v>172</v>
      </c>
      <c r="B703" s="1" t="str">
        <f>VLOOKUP(Table1[[#This Row],[Organization]],Table3[],2)</f>
        <v>International Medical Corps</v>
      </c>
      <c r="C703" t="s">
        <v>102</v>
      </c>
      <c r="E703" s="1" t="e">
        <f>VLOOKUP(Table1[[#This Row],[Implementing_Partner]],Table2[],3)</f>
        <v>#N/A</v>
      </c>
      <c r="G703" t="s">
        <v>183</v>
      </c>
      <c r="H703" t="s">
        <v>344</v>
      </c>
      <c r="I703" t="s">
        <v>186</v>
      </c>
      <c r="J703" t="s">
        <v>186</v>
      </c>
      <c r="K703" t="s">
        <v>187</v>
      </c>
      <c r="L703" t="s">
        <v>410</v>
      </c>
      <c r="N703" t="s">
        <v>189</v>
      </c>
      <c r="O703">
        <v>55</v>
      </c>
      <c r="P703" t="s">
        <v>190</v>
      </c>
      <c r="Q703" t="s">
        <v>29</v>
      </c>
      <c r="Y703">
        <v>55</v>
      </c>
      <c r="Z703">
        <v>20</v>
      </c>
      <c r="AA703">
        <v>35</v>
      </c>
      <c r="AF703" t="s">
        <v>599</v>
      </c>
      <c r="AG703" t="s">
        <v>41</v>
      </c>
      <c r="AH703" t="s">
        <v>41</v>
      </c>
      <c r="AK703" t="s">
        <v>132</v>
      </c>
      <c r="AM703" t="s">
        <v>352</v>
      </c>
      <c r="AN703" t="s">
        <v>343</v>
      </c>
    </row>
    <row r="704" spans="1:40" x14ac:dyDescent="0.2">
      <c r="A704" t="s">
        <v>173</v>
      </c>
      <c r="B704" s="1" t="str">
        <f>VLOOKUP(Table1[[#This Row],[Organization]],Table3[],2)</f>
        <v>International Rescue Committe</v>
      </c>
      <c r="C704" t="s">
        <v>102</v>
      </c>
      <c r="D704" t="s">
        <v>173</v>
      </c>
      <c r="E704" s="1" t="str">
        <f>VLOOKUP(Table1[[#This Row],[Implementing_Partner]],Table2[],3)</f>
        <v>International Rescue Committee</v>
      </c>
      <c r="F704" t="s">
        <v>102</v>
      </c>
      <c r="G704" t="s">
        <v>95</v>
      </c>
      <c r="H704" t="s">
        <v>344</v>
      </c>
      <c r="I704" t="s">
        <v>186</v>
      </c>
      <c r="J704" t="s">
        <v>186</v>
      </c>
      <c r="K704" t="s">
        <v>187</v>
      </c>
      <c r="L704" t="s">
        <v>410</v>
      </c>
      <c r="N704" t="s">
        <v>189</v>
      </c>
      <c r="O704">
        <v>0</v>
      </c>
      <c r="P704" t="s">
        <v>190</v>
      </c>
      <c r="Q704" t="s">
        <v>29</v>
      </c>
      <c r="Y704">
        <v>0</v>
      </c>
      <c r="AF704" t="s">
        <v>599</v>
      </c>
      <c r="AG704" t="s">
        <v>41</v>
      </c>
      <c r="AH704" t="s">
        <v>41</v>
      </c>
      <c r="AI704" t="s">
        <v>150</v>
      </c>
      <c r="AM704" t="s">
        <v>352</v>
      </c>
      <c r="AN704" t="s">
        <v>343</v>
      </c>
    </row>
    <row r="705" spans="1:40" x14ac:dyDescent="0.2">
      <c r="A705" t="s">
        <v>173</v>
      </c>
      <c r="B705" s="1" t="str">
        <f>VLOOKUP(Table1[[#This Row],[Organization]],Table3[],2)</f>
        <v>International Rescue Committe</v>
      </c>
      <c r="C705" t="s">
        <v>102</v>
      </c>
      <c r="D705" t="s">
        <v>173</v>
      </c>
      <c r="E705" s="1" t="str">
        <f>VLOOKUP(Table1[[#This Row],[Implementing_Partner]],Table2[],3)</f>
        <v>International Rescue Committee</v>
      </c>
      <c r="F705" t="s">
        <v>102</v>
      </c>
      <c r="G705" t="s">
        <v>95</v>
      </c>
      <c r="H705" t="s">
        <v>344</v>
      </c>
      <c r="I705" t="s">
        <v>186</v>
      </c>
      <c r="J705" t="s">
        <v>186</v>
      </c>
      <c r="K705" t="s">
        <v>187</v>
      </c>
      <c r="L705" t="s">
        <v>410</v>
      </c>
      <c r="N705" t="s">
        <v>189</v>
      </c>
      <c r="O705">
        <v>1111</v>
      </c>
      <c r="P705" t="s">
        <v>190</v>
      </c>
      <c r="Q705" t="s">
        <v>29</v>
      </c>
      <c r="Y705">
        <v>1111</v>
      </c>
      <c r="Z705">
        <v>549</v>
      </c>
      <c r="AA705">
        <v>562</v>
      </c>
      <c r="AF705" t="s">
        <v>599</v>
      </c>
      <c r="AG705" t="s">
        <v>41</v>
      </c>
      <c r="AH705" t="s">
        <v>52</v>
      </c>
      <c r="AI705" t="s">
        <v>256</v>
      </c>
      <c r="AK705" t="s">
        <v>258</v>
      </c>
      <c r="AM705" t="s">
        <v>352</v>
      </c>
      <c r="AN705" t="s">
        <v>343</v>
      </c>
    </row>
    <row r="706" spans="1:40" x14ac:dyDescent="0.2">
      <c r="A706" t="s">
        <v>172</v>
      </c>
      <c r="B706" s="1" t="str">
        <f>VLOOKUP(Table1[[#This Row],[Organization]],Table3[],2)</f>
        <v>International Medical Corps</v>
      </c>
      <c r="C706" t="s">
        <v>102</v>
      </c>
      <c r="E706" s="1" t="e">
        <f>VLOOKUP(Table1[[#This Row],[Implementing_Partner]],Table2[],3)</f>
        <v>#N/A</v>
      </c>
      <c r="G706" t="s">
        <v>393</v>
      </c>
      <c r="H706" t="s">
        <v>344</v>
      </c>
      <c r="I706" t="s">
        <v>186</v>
      </c>
      <c r="J706" t="s">
        <v>186</v>
      </c>
      <c r="K706" t="s">
        <v>407</v>
      </c>
      <c r="L706" t="s">
        <v>409</v>
      </c>
      <c r="N706" t="s">
        <v>84</v>
      </c>
      <c r="O706">
        <v>1</v>
      </c>
      <c r="P706" t="s">
        <v>190</v>
      </c>
      <c r="Q706" t="s">
        <v>29</v>
      </c>
      <c r="AF706" t="s">
        <v>599</v>
      </c>
      <c r="AG706" t="s">
        <v>367</v>
      </c>
      <c r="AH706" t="s">
        <v>367</v>
      </c>
      <c r="AJ706" t="s">
        <v>436</v>
      </c>
      <c r="AK706" t="s">
        <v>258</v>
      </c>
      <c r="AM706" t="s">
        <v>352</v>
      </c>
      <c r="AN706" t="s">
        <v>343</v>
      </c>
    </row>
    <row r="707" spans="1:40" x14ac:dyDescent="0.2">
      <c r="A707" t="s">
        <v>137</v>
      </c>
      <c r="B707" s="1" t="str">
        <f>VLOOKUP(Table1[[#This Row],[Organization]],Table3[],2)</f>
        <v>International Organization for Migration</v>
      </c>
      <c r="C707" t="s">
        <v>26</v>
      </c>
      <c r="E707" s="1" t="e">
        <f>VLOOKUP(Table1[[#This Row],[Implementing_Partner]],Table2[],3)</f>
        <v>#N/A</v>
      </c>
      <c r="G707" t="s">
        <v>404</v>
      </c>
      <c r="H707" t="s">
        <v>343</v>
      </c>
      <c r="I707" t="s">
        <v>186</v>
      </c>
      <c r="J707" t="s">
        <v>186</v>
      </c>
      <c r="K707" t="s">
        <v>187</v>
      </c>
      <c r="L707" t="s">
        <v>410</v>
      </c>
      <c r="N707" t="s">
        <v>189</v>
      </c>
      <c r="O707">
        <v>266</v>
      </c>
      <c r="P707" t="s">
        <v>190</v>
      </c>
      <c r="Q707" t="s">
        <v>29</v>
      </c>
      <c r="Y707">
        <v>266</v>
      </c>
      <c r="Z707">
        <v>243</v>
      </c>
      <c r="AA707">
        <v>23</v>
      </c>
      <c r="AF707" t="s">
        <v>599</v>
      </c>
      <c r="AG707" t="s">
        <v>41</v>
      </c>
      <c r="AH707" t="s">
        <v>41</v>
      </c>
      <c r="AM707" t="s">
        <v>352</v>
      </c>
      <c r="AN707" t="s">
        <v>343</v>
      </c>
    </row>
    <row r="708" spans="1:40" x14ac:dyDescent="0.2">
      <c r="A708" t="s">
        <v>173</v>
      </c>
      <c r="B708" s="1" t="str">
        <f>VLOOKUP(Table1[[#This Row],[Organization]],Table3[],2)</f>
        <v>International Rescue Committe</v>
      </c>
      <c r="C708" t="s">
        <v>102</v>
      </c>
      <c r="D708" t="s">
        <v>173</v>
      </c>
      <c r="E708" s="1" t="str">
        <f>VLOOKUP(Table1[[#This Row],[Implementing_Partner]],Table2[],3)</f>
        <v>International Rescue Committee</v>
      </c>
      <c r="F708" t="s">
        <v>102</v>
      </c>
      <c r="G708" t="s">
        <v>95</v>
      </c>
      <c r="H708" t="s">
        <v>344</v>
      </c>
      <c r="I708" t="s">
        <v>186</v>
      </c>
      <c r="J708" t="s">
        <v>186</v>
      </c>
      <c r="K708" t="s">
        <v>187</v>
      </c>
      <c r="L708" t="s">
        <v>410</v>
      </c>
      <c r="N708" t="s">
        <v>193</v>
      </c>
      <c r="O708">
        <v>90</v>
      </c>
      <c r="P708" t="s">
        <v>190</v>
      </c>
      <c r="Q708" t="s">
        <v>29</v>
      </c>
      <c r="Y708">
        <v>90</v>
      </c>
      <c r="Z708">
        <v>55</v>
      </c>
      <c r="AA708">
        <v>35</v>
      </c>
      <c r="AF708" t="s">
        <v>599</v>
      </c>
      <c r="AG708" t="s">
        <v>41</v>
      </c>
      <c r="AH708" t="s">
        <v>52</v>
      </c>
      <c r="AI708" t="s">
        <v>256</v>
      </c>
      <c r="AM708" t="s">
        <v>352</v>
      </c>
      <c r="AN708" t="s">
        <v>343</v>
      </c>
    </row>
    <row r="709" spans="1:40" x14ac:dyDescent="0.2">
      <c r="A709" t="s">
        <v>176</v>
      </c>
      <c r="B709" s="1" t="str">
        <f>VLOOKUP(Table1[[#This Row],[Organization]],Table3[],2)</f>
        <v>World Health Organization</v>
      </c>
      <c r="C709" t="s">
        <v>26</v>
      </c>
      <c r="E709" s="1" t="e">
        <f>VLOOKUP(Table1[[#This Row],[Implementing_Partner]],Table2[],3)</f>
        <v>#N/A</v>
      </c>
      <c r="H709" t="s">
        <v>343</v>
      </c>
      <c r="I709" t="s">
        <v>186</v>
      </c>
      <c r="J709" t="s">
        <v>186</v>
      </c>
      <c r="K709" t="s">
        <v>407</v>
      </c>
      <c r="L709" t="s">
        <v>409</v>
      </c>
      <c r="N709" t="s">
        <v>84</v>
      </c>
      <c r="O709">
        <v>1</v>
      </c>
      <c r="AF709" t="s">
        <v>599</v>
      </c>
      <c r="AG709" t="s">
        <v>41</v>
      </c>
      <c r="AH709" t="s">
        <v>42</v>
      </c>
      <c r="AJ709" t="s">
        <v>416</v>
      </c>
      <c r="AK709" t="s">
        <v>258</v>
      </c>
      <c r="AM709" t="s">
        <v>352</v>
      </c>
      <c r="AN709" t="s">
        <v>343</v>
      </c>
    </row>
    <row r="710" spans="1:40" x14ac:dyDescent="0.2">
      <c r="A710" t="s">
        <v>94</v>
      </c>
      <c r="B710" s="1" t="str">
        <f>VLOOKUP(Table1[[#This Row],[Organization]],Table3[],2)</f>
        <v>United Nations Children's Fund</v>
      </c>
      <c r="C710" t="s">
        <v>26</v>
      </c>
      <c r="D710" t="s">
        <v>287</v>
      </c>
      <c r="E710" s="1" t="str">
        <f>VLOOKUP(Table1[[#This Row],[Implementing_Partner]],Table2[],3)</f>
        <v>Libyan Society for National Reconciliation and Charity Works</v>
      </c>
      <c r="F710" t="s">
        <v>100</v>
      </c>
      <c r="H710" t="s">
        <v>343</v>
      </c>
      <c r="I710" t="s">
        <v>289</v>
      </c>
      <c r="J710" t="s">
        <v>289</v>
      </c>
      <c r="K710" t="s">
        <v>484</v>
      </c>
      <c r="L710" t="s">
        <v>489</v>
      </c>
      <c r="Q710" t="s">
        <v>118</v>
      </c>
      <c r="T710">
        <v>115</v>
      </c>
      <c r="Y710">
        <v>115</v>
      </c>
      <c r="Z710">
        <v>49</v>
      </c>
      <c r="AA710">
        <v>66</v>
      </c>
      <c r="AB710">
        <v>25</v>
      </c>
      <c r="AC710">
        <v>31</v>
      </c>
      <c r="AD710">
        <v>24</v>
      </c>
      <c r="AE710">
        <v>35</v>
      </c>
      <c r="AF710" t="s">
        <v>599</v>
      </c>
      <c r="AG710" t="s">
        <v>41</v>
      </c>
      <c r="AH710" t="s">
        <v>41</v>
      </c>
      <c r="AM710" t="s">
        <v>352</v>
      </c>
      <c r="AN710" t="s">
        <v>344</v>
      </c>
    </row>
    <row r="711" spans="1:40" x14ac:dyDescent="0.2">
      <c r="A711" t="s">
        <v>94</v>
      </c>
      <c r="B711" s="1" t="str">
        <f>VLOOKUP(Table1[[#This Row],[Organization]],Table3[],2)</f>
        <v>United Nations Children's Fund</v>
      </c>
      <c r="C711" t="s">
        <v>26</v>
      </c>
      <c r="D711" t="s">
        <v>287</v>
      </c>
      <c r="E711" s="1" t="str">
        <f>VLOOKUP(Table1[[#This Row],[Implementing_Partner]],Table2[],3)</f>
        <v>Libyan Society for National Reconciliation and Charity Works</v>
      </c>
      <c r="F711" t="s">
        <v>100</v>
      </c>
      <c r="H711" t="s">
        <v>343</v>
      </c>
      <c r="I711" t="s">
        <v>289</v>
      </c>
      <c r="J711" t="s">
        <v>289</v>
      </c>
      <c r="K711" t="s">
        <v>484</v>
      </c>
      <c r="L711" t="s">
        <v>489</v>
      </c>
      <c r="Q711" t="s">
        <v>118</v>
      </c>
      <c r="T711">
        <v>175</v>
      </c>
      <c r="Y711">
        <v>175</v>
      </c>
      <c r="Z711">
        <v>82</v>
      </c>
      <c r="AA711">
        <v>93</v>
      </c>
      <c r="AB711">
        <v>32</v>
      </c>
      <c r="AC711">
        <v>38</v>
      </c>
      <c r="AD711">
        <v>50</v>
      </c>
      <c r="AE711">
        <v>55</v>
      </c>
      <c r="AF711" t="s">
        <v>599</v>
      </c>
      <c r="AG711" t="s">
        <v>41</v>
      </c>
      <c r="AH711" t="s">
        <v>41</v>
      </c>
      <c r="AM711" t="s">
        <v>352</v>
      </c>
      <c r="AN711" t="s">
        <v>344</v>
      </c>
    </row>
    <row r="712" spans="1:40" x14ac:dyDescent="0.2">
      <c r="A712" t="s">
        <v>137</v>
      </c>
      <c r="B712" s="1" t="str">
        <f>VLOOKUP(Table1[[#This Row],[Organization]],Table3[],2)</f>
        <v>International Organization for Migration</v>
      </c>
      <c r="C712" t="s">
        <v>26</v>
      </c>
      <c r="E712" s="1" t="e">
        <f>VLOOKUP(Table1[[#This Row],[Implementing_Partner]],Table2[],3)</f>
        <v>#N/A</v>
      </c>
      <c r="G712" t="s">
        <v>482</v>
      </c>
      <c r="H712" t="s">
        <v>344</v>
      </c>
      <c r="I712" t="s">
        <v>289</v>
      </c>
      <c r="J712" t="s">
        <v>290</v>
      </c>
      <c r="K712" t="s">
        <v>487</v>
      </c>
      <c r="L712" t="s">
        <v>489</v>
      </c>
      <c r="M712" t="s">
        <v>492</v>
      </c>
      <c r="S712">
        <v>0</v>
      </c>
      <c r="W712">
        <v>105</v>
      </c>
      <c r="Y712">
        <v>105</v>
      </c>
      <c r="Z712">
        <v>8</v>
      </c>
      <c r="AA712">
        <v>97</v>
      </c>
      <c r="AB712">
        <v>8</v>
      </c>
      <c r="AC712">
        <v>0</v>
      </c>
      <c r="AD712">
        <v>0</v>
      </c>
      <c r="AE712">
        <v>97</v>
      </c>
      <c r="AF712" t="s">
        <v>599</v>
      </c>
      <c r="AG712" t="s">
        <v>41</v>
      </c>
      <c r="AH712" t="s">
        <v>41</v>
      </c>
      <c r="AJ712" t="s">
        <v>508</v>
      </c>
      <c r="AK712" t="s">
        <v>109</v>
      </c>
      <c r="AM712" t="s">
        <v>352</v>
      </c>
      <c r="AN712" t="s">
        <v>343</v>
      </c>
    </row>
    <row r="713" spans="1:40" x14ac:dyDescent="0.2">
      <c r="A713" t="s">
        <v>137</v>
      </c>
      <c r="B713" s="1" t="str">
        <f>VLOOKUP(Table1[[#This Row],[Organization]],Table3[],2)</f>
        <v>International Organization for Migration</v>
      </c>
      <c r="C713" t="s">
        <v>26</v>
      </c>
      <c r="E713" s="1" t="e">
        <f>VLOOKUP(Table1[[#This Row],[Implementing_Partner]],Table2[],3)</f>
        <v>#N/A</v>
      </c>
      <c r="G713" t="s">
        <v>482</v>
      </c>
      <c r="H713" t="s">
        <v>344</v>
      </c>
      <c r="I713" t="s">
        <v>289</v>
      </c>
      <c r="J713" t="s">
        <v>290</v>
      </c>
      <c r="K713" t="s">
        <v>487</v>
      </c>
      <c r="L713" t="s">
        <v>489</v>
      </c>
      <c r="M713" t="s">
        <v>492</v>
      </c>
      <c r="S713">
        <v>0</v>
      </c>
      <c r="W713">
        <v>309</v>
      </c>
      <c r="Y713">
        <v>309</v>
      </c>
      <c r="Z713">
        <v>306</v>
      </c>
      <c r="AA713">
        <v>3</v>
      </c>
      <c r="AB713">
        <v>14</v>
      </c>
      <c r="AC713">
        <v>3</v>
      </c>
      <c r="AD713">
        <v>292</v>
      </c>
      <c r="AE713">
        <v>0</v>
      </c>
      <c r="AF713" t="s">
        <v>599</v>
      </c>
      <c r="AG713" t="s">
        <v>41</v>
      </c>
      <c r="AH713" t="s">
        <v>42</v>
      </c>
      <c r="AJ713" t="s">
        <v>509</v>
      </c>
      <c r="AK713" t="s">
        <v>109</v>
      </c>
      <c r="AM713" t="s">
        <v>352</v>
      </c>
      <c r="AN713" t="s">
        <v>343</v>
      </c>
    </row>
    <row r="714" spans="1:40" x14ac:dyDescent="0.2">
      <c r="A714" t="s">
        <v>137</v>
      </c>
      <c r="B714" s="1" t="str">
        <f>VLOOKUP(Table1[[#This Row],[Organization]],Table3[],2)</f>
        <v>International Organization for Migration</v>
      </c>
      <c r="C714" t="s">
        <v>26</v>
      </c>
      <c r="E714" s="1" t="e">
        <f>VLOOKUP(Table1[[#This Row],[Implementing_Partner]],Table2[],3)</f>
        <v>#N/A</v>
      </c>
      <c r="G714" t="s">
        <v>482</v>
      </c>
      <c r="H714" t="s">
        <v>344</v>
      </c>
      <c r="I714" t="s">
        <v>289</v>
      </c>
      <c r="J714" t="s">
        <v>290</v>
      </c>
      <c r="K714" t="s">
        <v>487</v>
      </c>
      <c r="L714" t="s">
        <v>489</v>
      </c>
      <c r="M714" t="s">
        <v>492</v>
      </c>
      <c r="S714">
        <v>0</v>
      </c>
      <c r="W714">
        <v>240</v>
      </c>
      <c r="Y714">
        <v>240</v>
      </c>
      <c r="Z714">
        <v>232</v>
      </c>
      <c r="AA714">
        <v>8</v>
      </c>
      <c r="AB714">
        <v>45</v>
      </c>
      <c r="AC714">
        <v>4</v>
      </c>
      <c r="AD714">
        <v>187</v>
      </c>
      <c r="AE714">
        <v>4</v>
      </c>
      <c r="AF714" t="s">
        <v>599</v>
      </c>
      <c r="AG714" t="s">
        <v>41</v>
      </c>
      <c r="AH714" t="s">
        <v>41</v>
      </c>
      <c r="AJ714" t="s">
        <v>512</v>
      </c>
      <c r="AK714" t="s">
        <v>109</v>
      </c>
      <c r="AM714" t="s">
        <v>352</v>
      </c>
      <c r="AN714" t="s">
        <v>343</v>
      </c>
    </row>
    <row r="715" spans="1:40" x14ac:dyDescent="0.2">
      <c r="A715" t="s">
        <v>137</v>
      </c>
      <c r="B715" s="1" t="str">
        <f>VLOOKUP(Table1[[#This Row],[Organization]],Table3[],2)</f>
        <v>International Organization for Migration</v>
      </c>
      <c r="C715" t="s">
        <v>26</v>
      </c>
      <c r="E715" s="1" t="e">
        <f>VLOOKUP(Table1[[#This Row],[Implementing_Partner]],Table2[],3)</f>
        <v>#N/A</v>
      </c>
      <c r="G715" t="s">
        <v>482</v>
      </c>
      <c r="H715" t="s">
        <v>344</v>
      </c>
      <c r="I715" t="s">
        <v>289</v>
      </c>
      <c r="J715" t="s">
        <v>290</v>
      </c>
      <c r="K715" t="s">
        <v>487</v>
      </c>
      <c r="L715" t="s">
        <v>489</v>
      </c>
      <c r="M715" t="s">
        <v>492</v>
      </c>
      <c r="S715">
        <v>0</v>
      </c>
      <c r="W715">
        <v>297</v>
      </c>
      <c r="Y715">
        <v>297</v>
      </c>
      <c r="Z715">
        <v>260</v>
      </c>
      <c r="AA715">
        <v>37</v>
      </c>
      <c r="AB715">
        <v>20</v>
      </c>
      <c r="AC715">
        <v>6</v>
      </c>
      <c r="AD715">
        <v>240</v>
      </c>
      <c r="AE715">
        <v>31</v>
      </c>
      <c r="AF715" t="s">
        <v>599</v>
      </c>
      <c r="AG715" t="s">
        <v>41</v>
      </c>
      <c r="AH715" t="s">
        <v>42</v>
      </c>
      <c r="AJ715" t="s">
        <v>509</v>
      </c>
      <c r="AK715" t="s">
        <v>109</v>
      </c>
      <c r="AM715" t="s">
        <v>352</v>
      </c>
      <c r="AN715" t="s">
        <v>343</v>
      </c>
    </row>
    <row r="716" spans="1:40" x14ac:dyDescent="0.2">
      <c r="A716" t="s">
        <v>275</v>
      </c>
      <c r="B716" s="1" t="str">
        <f>VLOOKUP(Table1[[#This Row],[Organization]],Table3[],2)</f>
        <v>WEWORLD-GVC ONLUS</v>
      </c>
      <c r="C716" t="s">
        <v>102</v>
      </c>
      <c r="D716" t="s">
        <v>288</v>
      </c>
      <c r="E716" s="1" t="str">
        <f>VLOOKUP(Table1[[#This Row],[Implementing_Partner]],Table2[],3)</f>
        <v>Migrace Organization</v>
      </c>
      <c r="F716" t="s">
        <v>100</v>
      </c>
      <c r="G716" t="s">
        <v>139</v>
      </c>
      <c r="H716" t="s">
        <v>344</v>
      </c>
      <c r="I716" t="s">
        <v>289</v>
      </c>
      <c r="J716" t="s">
        <v>289</v>
      </c>
      <c r="K716" t="s">
        <v>487</v>
      </c>
      <c r="L716" t="s">
        <v>292</v>
      </c>
      <c r="M716" t="s">
        <v>294</v>
      </c>
      <c r="N716" t="s">
        <v>494</v>
      </c>
      <c r="O716">
        <v>298</v>
      </c>
      <c r="P716" t="s">
        <v>119</v>
      </c>
      <c r="Q716" t="s">
        <v>120</v>
      </c>
      <c r="W716">
        <v>298</v>
      </c>
      <c r="Y716">
        <v>298</v>
      </c>
      <c r="AA716">
        <v>0</v>
      </c>
      <c r="AB716">
        <v>0</v>
      </c>
      <c r="AC716">
        <v>0</v>
      </c>
      <c r="AF716" t="s">
        <v>599</v>
      </c>
      <c r="AG716" t="s">
        <v>41</v>
      </c>
      <c r="AH716" t="s">
        <v>41</v>
      </c>
      <c r="AJ716" t="s">
        <v>515</v>
      </c>
      <c r="AK716" t="s">
        <v>255</v>
      </c>
      <c r="AM716" t="s">
        <v>352</v>
      </c>
      <c r="AN716" t="s">
        <v>344</v>
      </c>
    </row>
    <row r="717" spans="1:40" x14ac:dyDescent="0.2">
      <c r="A717" t="s">
        <v>275</v>
      </c>
      <c r="B717" s="1" t="str">
        <f>VLOOKUP(Table1[[#This Row],[Organization]],Table3[],2)</f>
        <v>WEWORLD-GVC ONLUS</v>
      </c>
      <c r="C717" t="s">
        <v>102</v>
      </c>
      <c r="D717" t="s">
        <v>288</v>
      </c>
      <c r="E717" s="1" t="str">
        <f>VLOOKUP(Table1[[#This Row],[Implementing_Partner]],Table2[],3)</f>
        <v>Migrace Organization</v>
      </c>
      <c r="F717" t="s">
        <v>100</v>
      </c>
      <c r="G717" t="s">
        <v>139</v>
      </c>
      <c r="H717" t="s">
        <v>344</v>
      </c>
      <c r="I717" t="s">
        <v>289</v>
      </c>
      <c r="J717" t="s">
        <v>289</v>
      </c>
      <c r="K717" t="s">
        <v>487</v>
      </c>
      <c r="L717" t="s">
        <v>292</v>
      </c>
      <c r="M717" t="s">
        <v>294</v>
      </c>
      <c r="N717" t="s">
        <v>494</v>
      </c>
      <c r="O717">
        <v>28</v>
      </c>
      <c r="P717" t="s">
        <v>119</v>
      </c>
      <c r="Q717" t="s">
        <v>120</v>
      </c>
      <c r="W717">
        <v>28</v>
      </c>
      <c r="Y717">
        <v>28</v>
      </c>
      <c r="AA717">
        <v>0</v>
      </c>
      <c r="AB717">
        <v>0</v>
      </c>
      <c r="AC717">
        <v>0</v>
      </c>
      <c r="AF717" t="s">
        <v>599</v>
      </c>
      <c r="AG717" t="s">
        <v>41</v>
      </c>
      <c r="AH717" t="s">
        <v>41</v>
      </c>
      <c r="AJ717" t="s">
        <v>516</v>
      </c>
      <c r="AK717" t="s">
        <v>255</v>
      </c>
      <c r="AM717" t="s">
        <v>352</v>
      </c>
      <c r="AN717" t="s">
        <v>344</v>
      </c>
    </row>
    <row r="718" spans="1:40" x14ac:dyDescent="0.2">
      <c r="A718" t="s">
        <v>275</v>
      </c>
      <c r="B718" s="1" t="str">
        <f>VLOOKUP(Table1[[#This Row],[Organization]],Table3[],2)</f>
        <v>WEWORLD-GVC ONLUS</v>
      </c>
      <c r="C718" t="s">
        <v>102</v>
      </c>
      <c r="D718" t="s">
        <v>288</v>
      </c>
      <c r="E718" s="1" t="str">
        <f>VLOOKUP(Table1[[#This Row],[Implementing_Partner]],Table2[],3)</f>
        <v>Migrace Organization</v>
      </c>
      <c r="F718" t="s">
        <v>100</v>
      </c>
      <c r="G718" t="s">
        <v>139</v>
      </c>
      <c r="H718" t="s">
        <v>344</v>
      </c>
      <c r="I718" t="s">
        <v>289</v>
      </c>
      <c r="J718" t="s">
        <v>289</v>
      </c>
      <c r="K718" t="s">
        <v>487</v>
      </c>
      <c r="L718" t="s">
        <v>292</v>
      </c>
      <c r="M718" t="s">
        <v>294</v>
      </c>
      <c r="N718" t="s">
        <v>494</v>
      </c>
      <c r="O718">
        <v>84</v>
      </c>
      <c r="P718" t="s">
        <v>119</v>
      </c>
      <c r="Q718" t="s">
        <v>120</v>
      </c>
      <c r="W718">
        <v>378</v>
      </c>
      <c r="Y718">
        <v>378</v>
      </c>
      <c r="AA718">
        <v>0</v>
      </c>
      <c r="AB718">
        <v>0</v>
      </c>
      <c r="AC718">
        <v>0</v>
      </c>
      <c r="AF718" t="s">
        <v>599</v>
      </c>
      <c r="AG718" t="s">
        <v>41</v>
      </c>
      <c r="AH718" t="s">
        <v>41</v>
      </c>
      <c r="AJ718" t="s">
        <v>517</v>
      </c>
      <c r="AK718" t="s">
        <v>255</v>
      </c>
      <c r="AM718" t="s">
        <v>352</v>
      </c>
      <c r="AN718" t="s">
        <v>344</v>
      </c>
    </row>
    <row r="719" spans="1:40" x14ac:dyDescent="0.2">
      <c r="A719" t="s">
        <v>275</v>
      </c>
      <c r="B719" s="1" t="str">
        <f>VLOOKUP(Table1[[#This Row],[Organization]],Table3[],2)</f>
        <v>WEWORLD-GVC ONLUS</v>
      </c>
      <c r="C719" t="s">
        <v>102</v>
      </c>
      <c r="D719" t="s">
        <v>288</v>
      </c>
      <c r="E719" s="1" t="str">
        <f>VLOOKUP(Table1[[#This Row],[Implementing_Partner]],Table2[],3)</f>
        <v>Migrace Organization</v>
      </c>
      <c r="F719" t="s">
        <v>100</v>
      </c>
      <c r="G719" t="s">
        <v>139</v>
      </c>
      <c r="H719" t="s">
        <v>344</v>
      </c>
      <c r="I719" t="s">
        <v>289</v>
      </c>
      <c r="J719" t="s">
        <v>289</v>
      </c>
      <c r="K719" t="s">
        <v>487</v>
      </c>
      <c r="L719" t="s">
        <v>292</v>
      </c>
      <c r="M719" t="s">
        <v>294</v>
      </c>
      <c r="N719" t="s">
        <v>494</v>
      </c>
      <c r="O719">
        <v>58</v>
      </c>
      <c r="P719" t="s">
        <v>119</v>
      </c>
      <c r="Q719" t="s">
        <v>120</v>
      </c>
      <c r="W719">
        <v>222</v>
      </c>
      <c r="Y719">
        <v>222</v>
      </c>
      <c r="AA719">
        <v>0</v>
      </c>
      <c r="AB719">
        <v>0</v>
      </c>
      <c r="AC719">
        <v>0</v>
      </c>
      <c r="AF719" t="s">
        <v>599</v>
      </c>
      <c r="AG719" t="s">
        <v>367</v>
      </c>
      <c r="AH719" t="s">
        <v>367</v>
      </c>
      <c r="AJ719" t="s">
        <v>518</v>
      </c>
      <c r="AK719" t="s">
        <v>255</v>
      </c>
      <c r="AM719" t="s">
        <v>352</v>
      </c>
      <c r="AN719" t="s">
        <v>344</v>
      </c>
    </row>
    <row r="720" spans="1:40" x14ac:dyDescent="0.2">
      <c r="A720" t="s">
        <v>275</v>
      </c>
      <c r="B720" s="1" t="str">
        <f>VLOOKUP(Table1[[#This Row],[Organization]],Table3[],2)</f>
        <v>WEWORLD-GVC ONLUS</v>
      </c>
      <c r="C720" t="s">
        <v>102</v>
      </c>
      <c r="D720" t="s">
        <v>288</v>
      </c>
      <c r="E720" s="1" t="str">
        <f>VLOOKUP(Table1[[#This Row],[Implementing_Partner]],Table2[],3)</f>
        <v>Migrace Organization</v>
      </c>
      <c r="F720" t="s">
        <v>100</v>
      </c>
      <c r="G720" t="s">
        <v>139</v>
      </c>
      <c r="H720" t="s">
        <v>344</v>
      </c>
      <c r="I720" t="s">
        <v>289</v>
      </c>
      <c r="J720" t="s">
        <v>289</v>
      </c>
      <c r="K720" t="s">
        <v>487</v>
      </c>
      <c r="L720" t="s">
        <v>292</v>
      </c>
      <c r="M720" t="s">
        <v>295</v>
      </c>
      <c r="N720" t="s">
        <v>363</v>
      </c>
      <c r="P720" t="s">
        <v>119</v>
      </c>
      <c r="Q720" t="s">
        <v>29</v>
      </c>
      <c r="W720">
        <v>119</v>
      </c>
      <c r="Y720">
        <v>119</v>
      </c>
      <c r="Z720">
        <v>92</v>
      </c>
      <c r="AA720">
        <v>27</v>
      </c>
      <c r="AB720">
        <v>0</v>
      </c>
      <c r="AC720">
        <v>0</v>
      </c>
      <c r="AF720" t="s">
        <v>599</v>
      </c>
      <c r="AG720" t="s">
        <v>41</v>
      </c>
      <c r="AH720" t="s">
        <v>41</v>
      </c>
      <c r="AJ720" t="s">
        <v>298</v>
      </c>
      <c r="AK720" t="s">
        <v>259</v>
      </c>
      <c r="AM720" t="s">
        <v>352</v>
      </c>
      <c r="AN720" t="s">
        <v>344</v>
      </c>
    </row>
    <row r="721" spans="1:40" x14ac:dyDescent="0.2">
      <c r="A721" t="s">
        <v>275</v>
      </c>
      <c r="B721" s="1" t="str">
        <f>VLOOKUP(Table1[[#This Row],[Organization]],Table3[],2)</f>
        <v>WEWORLD-GVC ONLUS</v>
      </c>
      <c r="C721" t="s">
        <v>102</v>
      </c>
      <c r="D721" t="s">
        <v>288</v>
      </c>
      <c r="E721" s="1" t="str">
        <f>VLOOKUP(Table1[[#This Row],[Implementing_Partner]],Table2[],3)</f>
        <v>Migrace Organization</v>
      </c>
      <c r="F721" t="s">
        <v>100</v>
      </c>
      <c r="G721" t="s">
        <v>139</v>
      </c>
      <c r="H721" t="s">
        <v>344</v>
      </c>
      <c r="I721" t="s">
        <v>289</v>
      </c>
      <c r="J721" t="s">
        <v>289</v>
      </c>
      <c r="K721" t="s">
        <v>488</v>
      </c>
      <c r="L721" t="s">
        <v>495</v>
      </c>
      <c r="M721" t="s">
        <v>496</v>
      </c>
      <c r="N721" t="s">
        <v>497</v>
      </c>
      <c r="P721" t="s">
        <v>119</v>
      </c>
      <c r="Q721" t="s">
        <v>120</v>
      </c>
      <c r="W721">
        <v>240</v>
      </c>
      <c r="Y721">
        <v>240</v>
      </c>
      <c r="Z721">
        <v>158</v>
      </c>
      <c r="AA721">
        <v>29</v>
      </c>
      <c r="AB721">
        <v>26</v>
      </c>
      <c r="AC721">
        <v>27</v>
      </c>
      <c r="AF721" t="s">
        <v>599</v>
      </c>
      <c r="AG721" t="s">
        <v>41</v>
      </c>
      <c r="AH721" t="s">
        <v>41</v>
      </c>
      <c r="AJ721" t="s">
        <v>298</v>
      </c>
      <c r="AK721" t="s">
        <v>259</v>
      </c>
      <c r="AM721" t="s">
        <v>352</v>
      </c>
      <c r="AN721" t="s">
        <v>344</v>
      </c>
    </row>
    <row r="722" spans="1:40" x14ac:dyDescent="0.2">
      <c r="A722" t="s">
        <v>275</v>
      </c>
      <c r="B722" s="1" t="str">
        <f>VLOOKUP(Table1[[#This Row],[Organization]],Table3[],2)</f>
        <v>WEWORLD-GVC ONLUS</v>
      </c>
      <c r="C722" t="s">
        <v>102</v>
      </c>
      <c r="D722" t="s">
        <v>288</v>
      </c>
      <c r="E722" s="1" t="str">
        <f>VLOOKUP(Table1[[#This Row],[Implementing_Partner]],Table2[],3)</f>
        <v>Migrace Organization</v>
      </c>
      <c r="F722" t="s">
        <v>100</v>
      </c>
      <c r="G722" t="s">
        <v>139</v>
      </c>
      <c r="H722" t="s">
        <v>344</v>
      </c>
      <c r="I722" t="s">
        <v>289</v>
      </c>
      <c r="J722" t="s">
        <v>289</v>
      </c>
      <c r="K722" t="s">
        <v>487</v>
      </c>
      <c r="L722" t="s">
        <v>73</v>
      </c>
      <c r="M722" t="s">
        <v>498</v>
      </c>
      <c r="N722" t="s">
        <v>497</v>
      </c>
      <c r="P722" t="s">
        <v>119</v>
      </c>
      <c r="Q722" t="s">
        <v>29</v>
      </c>
      <c r="W722">
        <v>240</v>
      </c>
      <c r="Y722">
        <v>240</v>
      </c>
      <c r="Z722">
        <v>158</v>
      </c>
      <c r="AA722">
        <v>29</v>
      </c>
      <c r="AB722">
        <v>26</v>
      </c>
      <c r="AC722">
        <v>27</v>
      </c>
      <c r="AF722" t="s">
        <v>599</v>
      </c>
      <c r="AG722" t="s">
        <v>41</v>
      </c>
      <c r="AH722" t="s">
        <v>41</v>
      </c>
      <c r="AJ722" t="s">
        <v>298</v>
      </c>
      <c r="AK722" t="s">
        <v>259</v>
      </c>
      <c r="AM722" t="s">
        <v>352</v>
      </c>
      <c r="AN722" t="s">
        <v>344</v>
      </c>
    </row>
    <row r="723" spans="1:40" x14ac:dyDescent="0.2">
      <c r="A723" t="s">
        <v>275</v>
      </c>
      <c r="B723" s="1" t="str">
        <f>VLOOKUP(Table1[[#This Row],[Organization]],Table3[],2)</f>
        <v>WEWORLD-GVC ONLUS</v>
      </c>
      <c r="C723" t="s">
        <v>102</v>
      </c>
      <c r="D723" t="s">
        <v>288</v>
      </c>
      <c r="E723" s="1" t="str">
        <f>VLOOKUP(Table1[[#This Row],[Implementing_Partner]],Table2[],3)</f>
        <v>Migrace Organization</v>
      </c>
      <c r="F723" t="s">
        <v>100</v>
      </c>
      <c r="G723" t="s">
        <v>139</v>
      </c>
      <c r="H723" t="s">
        <v>344</v>
      </c>
      <c r="I723" t="s">
        <v>289</v>
      </c>
      <c r="J723" t="s">
        <v>289</v>
      </c>
      <c r="K723" t="s">
        <v>488</v>
      </c>
      <c r="L723" t="s">
        <v>499</v>
      </c>
      <c r="M723" t="s">
        <v>500</v>
      </c>
      <c r="N723" t="s">
        <v>501</v>
      </c>
      <c r="P723" t="s">
        <v>119</v>
      </c>
      <c r="Q723" t="s">
        <v>120</v>
      </c>
      <c r="W723">
        <v>240</v>
      </c>
      <c r="Y723">
        <v>240</v>
      </c>
      <c r="Z723">
        <v>158</v>
      </c>
      <c r="AA723">
        <v>29</v>
      </c>
      <c r="AB723">
        <v>26</v>
      </c>
      <c r="AC723">
        <v>27</v>
      </c>
      <c r="AF723" t="s">
        <v>599</v>
      </c>
      <c r="AG723" t="s">
        <v>41</v>
      </c>
      <c r="AH723" t="s">
        <v>41</v>
      </c>
      <c r="AJ723" t="s">
        <v>298</v>
      </c>
      <c r="AK723" t="s">
        <v>259</v>
      </c>
      <c r="AM723" t="s">
        <v>352</v>
      </c>
      <c r="AN723" t="s">
        <v>344</v>
      </c>
    </row>
    <row r="724" spans="1:40" x14ac:dyDescent="0.2">
      <c r="A724" t="s">
        <v>275</v>
      </c>
      <c r="B724" s="1" t="str">
        <f>VLOOKUP(Table1[[#This Row],[Organization]],Table3[],2)</f>
        <v>WEWORLD-GVC ONLUS</v>
      </c>
      <c r="C724" t="s">
        <v>102</v>
      </c>
      <c r="D724" t="s">
        <v>288</v>
      </c>
      <c r="E724" s="1" t="str">
        <f>VLOOKUP(Table1[[#This Row],[Implementing_Partner]],Table2[],3)</f>
        <v>Migrace Organization</v>
      </c>
      <c r="F724" t="s">
        <v>100</v>
      </c>
      <c r="G724" t="s">
        <v>139</v>
      </c>
      <c r="H724" t="s">
        <v>344</v>
      </c>
      <c r="I724" t="s">
        <v>289</v>
      </c>
      <c r="J724" t="s">
        <v>289</v>
      </c>
      <c r="K724" t="s">
        <v>487</v>
      </c>
      <c r="L724" t="s">
        <v>292</v>
      </c>
      <c r="M724" t="s">
        <v>294</v>
      </c>
      <c r="N724" t="s">
        <v>494</v>
      </c>
      <c r="O724">
        <v>164</v>
      </c>
      <c r="P724" t="s">
        <v>119</v>
      </c>
      <c r="Q724" t="s">
        <v>120</v>
      </c>
      <c r="W724">
        <v>47</v>
      </c>
      <c r="Y724">
        <v>47</v>
      </c>
      <c r="AA724">
        <v>0</v>
      </c>
      <c r="AB724">
        <v>0</v>
      </c>
      <c r="AC724">
        <v>0</v>
      </c>
      <c r="AF724" t="s">
        <v>599</v>
      </c>
      <c r="AG724" t="s">
        <v>41</v>
      </c>
      <c r="AH724" t="s">
        <v>41</v>
      </c>
      <c r="AJ724" t="s">
        <v>519</v>
      </c>
      <c r="AK724" t="s">
        <v>255</v>
      </c>
      <c r="AM724" t="s">
        <v>352</v>
      </c>
      <c r="AN724" t="s">
        <v>344</v>
      </c>
    </row>
    <row r="725" spans="1:40" x14ac:dyDescent="0.2">
      <c r="A725" t="s">
        <v>275</v>
      </c>
      <c r="B725" s="1" t="str">
        <f>VLOOKUP(Table1[[#This Row],[Organization]],Table3[],2)</f>
        <v>WEWORLD-GVC ONLUS</v>
      </c>
      <c r="C725" t="s">
        <v>102</v>
      </c>
      <c r="D725" t="s">
        <v>288</v>
      </c>
      <c r="E725" s="1" t="str">
        <f>VLOOKUP(Table1[[#This Row],[Implementing_Partner]],Table2[],3)</f>
        <v>Migrace Organization</v>
      </c>
      <c r="F725" t="s">
        <v>100</v>
      </c>
      <c r="G725" t="s">
        <v>139</v>
      </c>
      <c r="H725" t="s">
        <v>344</v>
      </c>
      <c r="I725" t="s">
        <v>289</v>
      </c>
      <c r="J725" t="s">
        <v>289</v>
      </c>
      <c r="K725" t="s">
        <v>487</v>
      </c>
      <c r="L725" t="s">
        <v>292</v>
      </c>
      <c r="M725" t="s">
        <v>294</v>
      </c>
      <c r="N725" t="s">
        <v>494</v>
      </c>
      <c r="O725">
        <v>98</v>
      </c>
      <c r="P725" t="s">
        <v>119</v>
      </c>
      <c r="Q725" t="s">
        <v>120</v>
      </c>
      <c r="W725">
        <v>178</v>
      </c>
      <c r="Y725">
        <v>178</v>
      </c>
      <c r="AA725">
        <v>0</v>
      </c>
      <c r="AB725">
        <v>0</v>
      </c>
      <c r="AC725">
        <v>0</v>
      </c>
      <c r="AF725" t="s">
        <v>599</v>
      </c>
      <c r="AG725" t="s">
        <v>41</v>
      </c>
      <c r="AH725" t="s">
        <v>41</v>
      </c>
      <c r="AJ725" t="s">
        <v>520</v>
      </c>
      <c r="AK725" t="s">
        <v>255</v>
      </c>
      <c r="AM725" t="s">
        <v>352</v>
      </c>
      <c r="AN725" t="s">
        <v>344</v>
      </c>
    </row>
    <row r="726" spans="1:40" x14ac:dyDescent="0.2">
      <c r="A726" t="s">
        <v>275</v>
      </c>
      <c r="B726" s="1" t="str">
        <f>VLOOKUP(Table1[[#This Row],[Organization]],Table3[],2)</f>
        <v>WEWORLD-GVC ONLUS</v>
      </c>
      <c r="C726" t="s">
        <v>102</v>
      </c>
      <c r="D726" t="s">
        <v>288</v>
      </c>
      <c r="E726" s="1" t="str">
        <f>VLOOKUP(Table1[[#This Row],[Implementing_Partner]],Table2[],3)</f>
        <v>Migrace Organization</v>
      </c>
      <c r="F726" t="s">
        <v>100</v>
      </c>
      <c r="G726" t="s">
        <v>139</v>
      </c>
      <c r="H726" t="s">
        <v>344</v>
      </c>
      <c r="I726" t="s">
        <v>289</v>
      </c>
      <c r="J726" t="s">
        <v>289</v>
      </c>
      <c r="K726" t="s">
        <v>487</v>
      </c>
      <c r="L726" t="s">
        <v>502</v>
      </c>
      <c r="M726" t="s">
        <v>294</v>
      </c>
      <c r="N726" t="s">
        <v>494</v>
      </c>
      <c r="O726">
        <v>74</v>
      </c>
      <c r="P726" t="s">
        <v>119</v>
      </c>
      <c r="Q726" t="s">
        <v>120</v>
      </c>
      <c r="W726">
        <v>191</v>
      </c>
      <c r="Y726">
        <v>191</v>
      </c>
      <c r="AA726">
        <v>0</v>
      </c>
      <c r="AB726">
        <v>0</v>
      </c>
      <c r="AC726">
        <v>0</v>
      </c>
      <c r="AF726" t="s">
        <v>599</v>
      </c>
      <c r="AG726" t="s">
        <v>41</v>
      </c>
      <c r="AH726" t="s">
        <v>41</v>
      </c>
      <c r="AJ726" t="s">
        <v>521</v>
      </c>
      <c r="AK726" t="s">
        <v>522</v>
      </c>
      <c r="AM726" t="s">
        <v>352</v>
      </c>
      <c r="AN726" t="s">
        <v>344</v>
      </c>
    </row>
    <row r="727" spans="1:40" x14ac:dyDescent="0.2">
      <c r="A727" t="s">
        <v>275</v>
      </c>
      <c r="B727" s="1" t="str">
        <f>VLOOKUP(Table1[[#This Row],[Organization]],Table3[],2)</f>
        <v>WEWORLD-GVC ONLUS</v>
      </c>
      <c r="C727" t="s">
        <v>102</v>
      </c>
      <c r="D727" t="s">
        <v>288</v>
      </c>
      <c r="E727" s="1" t="str">
        <f>VLOOKUP(Table1[[#This Row],[Implementing_Partner]],Table2[],3)</f>
        <v>Migrace Organization</v>
      </c>
      <c r="F727" t="s">
        <v>100</v>
      </c>
      <c r="G727" t="s">
        <v>139</v>
      </c>
      <c r="H727" t="s">
        <v>344</v>
      </c>
      <c r="I727" t="s">
        <v>289</v>
      </c>
      <c r="J727" t="s">
        <v>289</v>
      </c>
      <c r="K727" t="s">
        <v>487</v>
      </c>
      <c r="L727" t="s">
        <v>292</v>
      </c>
      <c r="M727" t="s">
        <v>294</v>
      </c>
      <c r="N727" t="s">
        <v>494</v>
      </c>
      <c r="O727">
        <v>117</v>
      </c>
      <c r="P727" t="s">
        <v>119</v>
      </c>
      <c r="Q727" t="s">
        <v>120</v>
      </c>
      <c r="W727">
        <v>338</v>
      </c>
      <c r="Y727">
        <v>338</v>
      </c>
      <c r="AA727">
        <v>0</v>
      </c>
      <c r="AB727">
        <v>0</v>
      </c>
      <c r="AC727">
        <v>0</v>
      </c>
      <c r="AF727" t="s">
        <v>599</v>
      </c>
      <c r="AG727" t="s">
        <v>41</v>
      </c>
      <c r="AH727" t="s">
        <v>41</v>
      </c>
      <c r="AJ727" t="s">
        <v>523</v>
      </c>
      <c r="AK727" t="s">
        <v>255</v>
      </c>
      <c r="AM727" t="s">
        <v>352</v>
      </c>
      <c r="AN727" t="s">
        <v>344</v>
      </c>
    </row>
    <row r="728" spans="1:40" x14ac:dyDescent="0.2">
      <c r="A728" t="s">
        <v>138</v>
      </c>
      <c r="B728" s="1" t="str">
        <f>VLOOKUP(Table1[[#This Row],[Organization]],Table3[],2)</f>
        <v>Danish Refugee Council</v>
      </c>
      <c r="C728" t="s">
        <v>102</v>
      </c>
      <c r="D728" t="s">
        <v>138</v>
      </c>
      <c r="E728" s="1" t="str">
        <f>VLOOKUP(Table1[[#This Row],[Implementing_Partner]],Table2[],3)</f>
        <v>Danish Refugee Council</v>
      </c>
      <c r="F728" t="s">
        <v>102</v>
      </c>
      <c r="G728" t="s">
        <v>483</v>
      </c>
      <c r="H728" t="s">
        <v>343</v>
      </c>
      <c r="I728" t="s">
        <v>289</v>
      </c>
      <c r="J728" t="s">
        <v>290</v>
      </c>
      <c r="K728" t="s">
        <v>487</v>
      </c>
      <c r="L728" t="s">
        <v>489</v>
      </c>
      <c r="N728" t="s">
        <v>503</v>
      </c>
      <c r="O728">
        <v>128</v>
      </c>
      <c r="Q728" t="s">
        <v>120</v>
      </c>
      <c r="W728">
        <v>64</v>
      </c>
      <c r="Y728">
        <v>64</v>
      </c>
      <c r="Z728">
        <v>53</v>
      </c>
      <c r="AA728">
        <v>11</v>
      </c>
      <c r="AD728">
        <v>53</v>
      </c>
      <c r="AE728">
        <v>11</v>
      </c>
      <c r="AF728" t="s">
        <v>599</v>
      </c>
      <c r="AG728" t="s">
        <v>41</v>
      </c>
      <c r="AH728" t="s">
        <v>41</v>
      </c>
      <c r="AJ728" t="s">
        <v>524</v>
      </c>
      <c r="AK728" t="s">
        <v>133</v>
      </c>
      <c r="AM728" t="s">
        <v>352</v>
      </c>
      <c r="AN728" t="s">
        <v>343</v>
      </c>
    </row>
    <row r="729" spans="1:40" x14ac:dyDescent="0.2">
      <c r="A729" t="s">
        <v>138</v>
      </c>
      <c r="B729" s="1" t="str">
        <f>VLOOKUP(Table1[[#This Row],[Organization]],Table3[],2)</f>
        <v>Danish Refugee Council</v>
      </c>
      <c r="C729" t="s">
        <v>102</v>
      </c>
      <c r="D729" t="s">
        <v>138</v>
      </c>
      <c r="E729" s="1" t="str">
        <f>VLOOKUP(Table1[[#This Row],[Implementing_Partner]],Table2[],3)</f>
        <v>Danish Refugee Council</v>
      </c>
      <c r="F729" t="s">
        <v>102</v>
      </c>
      <c r="G729" t="s">
        <v>483</v>
      </c>
      <c r="H729" t="s">
        <v>343</v>
      </c>
      <c r="I729" t="s">
        <v>289</v>
      </c>
      <c r="J729" t="s">
        <v>290</v>
      </c>
      <c r="K729" t="s">
        <v>487</v>
      </c>
      <c r="L729" t="s">
        <v>489</v>
      </c>
      <c r="O729">
        <v>334</v>
      </c>
      <c r="Q729" t="s">
        <v>120</v>
      </c>
      <c r="W729">
        <v>167</v>
      </c>
      <c r="Y729">
        <v>167</v>
      </c>
      <c r="Z729">
        <v>108</v>
      </c>
      <c r="AA729">
        <v>59</v>
      </c>
      <c r="AD729">
        <v>108</v>
      </c>
      <c r="AE729">
        <v>59</v>
      </c>
      <c r="AF729" t="s">
        <v>599</v>
      </c>
      <c r="AG729" t="s">
        <v>41</v>
      </c>
      <c r="AH729" t="s">
        <v>41</v>
      </c>
      <c r="AJ729" t="s">
        <v>525</v>
      </c>
      <c r="AK729" t="s">
        <v>133</v>
      </c>
      <c r="AM729" t="s">
        <v>352</v>
      </c>
      <c r="AN729" t="s">
        <v>343</v>
      </c>
    </row>
    <row r="730" spans="1:40" x14ac:dyDescent="0.2">
      <c r="A730" t="s">
        <v>138</v>
      </c>
      <c r="B730" s="1" t="str">
        <f>VLOOKUP(Table1[[#This Row],[Organization]],Table3[],2)</f>
        <v>Danish Refugee Council</v>
      </c>
      <c r="C730" t="s">
        <v>102</v>
      </c>
      <c r="D730" t="s">
        <v>138</v>
      </c>
      <c r="E730" s="1" t="str">
        <f>VLOOKUP(Table1[[#This Row],[Implementing_Partner]],Table2[],3)</f>
        <v>Danish Refugee Council</v>
      </c>
      <c r="F730" t="s">
        <v>102</v>
      </c>
      <c r="G730" t="s">
        <v>483</v>
      </c>
      <c r="H730" t="s">
        <v>343</v>
      </c>
      <c r="I730" t="s">
        <v>289</v>
      </c>
      <c r="J730" t="s">
        <v>290</v>
      </c>
      <c r="K730" t="s">
        <v>487</v>
      </c>
      <c r="L730" t="s">
        <v>489</v>
      </c>
      <c r="N730" t="s">
        <v>503</v>
      </c>
      <c r="O730">
        <v>376</v>
      </c>
      <c r="Q730" t="s">
        <v>120</v>
      </c>
      <c r="W730">
        <v>188</v>
      </c>
      <c r="Y730">
        <v>188</v>
      </c>
      <c r="Z730">
        <v>176</v>
      </c>
      <c r="AA730">
        <v>12</v>
      </c>
      <c r="AD730">
        <v>176</v>
      </c>
      <c r="AE730">
        <v>12</v>
      </c>
      <c r="AF730" t="s">
        <v>599</v>
      </c>
      <c r="AG730" t="s">
        <v>41</v>
      </c>
      <c r="AH730" t="s">
        <v>41</v>
      </c>
      <c r="AJ730" t="s">
        <v>526</v>
      </c>
      <c r="AK730" t="s">
        <v>133</v>
      </c>
      <c r="AM730" t="s">
        <v>352</v>
      </c>
      <c r="AN730" t="s">
        <v>343</v>
      </c>
    </row>
    <row r="731" spans="1:40" x14ac:dyDescent="0.2">
      <c r="A731" t="s">
        <v>138</v>
      </c>
      <c r="B731" s="1" t="str">
        <f>VLOOKUP(Table1[[#This Row],[Organization]],Table3[],2)</f>
        <v>Danish Refugee Council</v>
      </c>
      <c r="C731" t="s">
        <v>102</v>
      </c>
      <c r="D731" t="s">
        <v>138</v>
      </c>
      <c r="E731" s="1" t="str">
        <f>VLOOKUP(Table1[[#This Row],[Implementing_Partner]],Table2[],3)</f>
        <v>Danish Refugee Council</v>
      </c>
      <c r="F731" t="s">
        <v>102</v>
      </c>
      <c r="G731" t="s">
        <v>483</v>
      </c>
      <c r="H731" t="s">
        <v>343</v>
      </c>
      <c r="I731" t="s">
        <v>289</v>
      </c>
      <c r="J731" t="s">
        <v>290</v>
      </c>
      <c r="K731" t="s">
        <v>487</v>
      </c>
      <c r="L731" t="s">
        <v>489</v>
      </c>
      <c r="O731">
        <v>262</v>
      </c>
      <c r="Q731" t="s">
        <v>120</v>
      </c>
      <c r="W731">
        <v>131</v>
      </c>
      <c r="Y731">
        <v>131</v>
      </c>
      <c r="Z731">
        <v>103</v>
      </c>
      <c r="AA731">
        <v>28</v>
      </c>
      <c r="AD731">
        <v>103</v>
      </c>
      <c r="AE731">
        <v>28</v>
      </c>
      <c r="AF731" t="s">
        <v>599</v>
      </c>
      <c r="AG731" t="s">
        <v>41</v>
      </c>
      <c r="AH731" t="s">
        <v>41</v>
      </c>
      <c r="AJ731" t="s">
        <v>527</v>
      </c>
      <c r="AK731" t="s">
        <v>133</v>
      </c>
      <c r="AM731" t="s">
        <v>352</v>
      </c>
      <c r="AN731" t="s">
        <v>343</v>
      </c>
    </row>
    <row r="732" spans="1:40" x14ac:dyDescent="0.2">
      <c r="A732" t="s">
        <v>95</v>
      </c>
      <c r="B732" s="1" t="str">
        <f>VLOOKUP(Table1[[#This Row],[Organization]],Table3[],2)</f>
        <v>United Nations High Commissioner for Refugees</v>
      </c>
      <c r="C732" t="s">
        <v>26</v>
      </c>
      <c r="D732" t="s">
        <v>173</v>
      </c>
      <c r="E732" s="1" t="str">
        <f>VLOOKUP(Table1[[#This Row],[Implementing_Partner]],Table2[],3)</f>
        <v>International Rescue Committee</v>
      </c>
      <c r="F732" t="s">
        <v>25</v>
      </c>
      <c r="H732" t="s">
        <v>343</v>
      </c>
      <c r="I732" t="s">
        <v>276</v>
      </c>
      <c r="J732" t="s">
        <v>276</v>
      </c>
      <c r="K732" t="s">
        <v>277</v>
      </c>
      <c r="L732" t="s">
        <v>278</v>
      </c>
      <c r="N732" t="s">
        <v>28</v>
      </c>
      <c r="O732">
        <v>87</v>
      </c>
      <c r="P732" t="s">
        <v>70</v>
      </c>
      <c r="T732">
        <v>0</v>
      </c>
      <c r="U732">
        <v>0</v>
      </c>
      <c r="V732">
        <v>0</v>
      </c>
      <c r="W732">
        <v>55</v>
      </c>
      <c r="X732">
        <v>32</v>
      </c>
      <c r="Y732">
        <v>87</v>
      </c>
      <c r="Z732">
        <v>44</v>
      </c>
      <c r="AA732">
        <v>43</v>
      </c>
      <c r="AB732">
        <v>0</v>
      </c>
      <c r="AC732">
        <v>0</v>
      </c>
      <c r="AD732">
        <v>44</v>
      </c>
      <c r="AE732">
        <v>43</v>
      </c>
      <c r="AF732" t="s">
        <v>599</v>
      </c>
      <c r="AG732" t="s">
        <v>41</v>
      </c>
      <c r="AH732" t="s">
        <v>53</v>
      </c>
      <c r="AJ732" t="s">
        <v>85</v>
      </c>
      <c r="AM732" t="s">
        <v>352</v>
      </c>
      <c r="AN732" t="s">
        <v>344</v>
      </c>
    </row>
    <row r="733" spans="1:40" x14ac:dyDescent="0.2">
      <c r="A733" t="s">
        <v>95</v>
      </c>
      <c r="B733" s="1" t="str">
        <f>VLOOKUP(Table1[[#This Row],[Organization]],Table3[],2)</f>
        <v>United Nations High Commissioner for Refugees</v>
      </c>
      <c r="C733" t="s">
        <v>26</v>
      </c>
      <c r="D733" t="s">
        <v>103</v>
      </c>
      <c r="E733" s="1" t="str">
        <f>VLOOKUP(Table1[[#This Row],[Implementing_Partner]],Table2[],3)</f>
        <v>Cooperazione E Sviluppo</v>
      </c>
      <c r="F733" t="s">
        <v>25</v>
      </c>
      <c r="H733" t="s">
        <v>343</v>
      </c>
      <c r="I733" t="s">
        <v>276</v>
      </c>
      <c r="J733" t="s">
        <v>276</v>
      </c>
      <c r="K733" t="s">
        <v>277</v>
      </c>
      <c r="L733" t="s">
        <v>278</v>
      </c>
      <c r="N733" t="s">
        <v>28</v>
      </c>
      <c r="O733">
        <v>45</v>
      </c>
      <c r="P733" t="s">
        <v>77</v>
      </c>
      <c r="T733">
        <v>0</v>
      </c>
      <c r="U733">
        <v>0</v>
      </c>
      <c r="V733">
        <v>0</v>
      </c>
      <c r="W733">
        <v>28</v>
      </c>
      <c r="X733">
        <v>17</v>
      </c>
      <c r="Y733">
        <v>45</v>
      </c>
      <c r="Z733">
        <v>23</v>
      </c>
      <c r="AA733">
        <v>22</v>
      </c>
      <c r="AB733">
        <v>0</v>
      </c>
      <c r="AC733">
        <v>0</v>
      </c>
      <c r="AD733">
        <v>23</v>
      </c>
      <c r="AE733">
        <v>22</v>
      </c>
      <c r="AF733" t="s">
        <v>599</v>
      </c>
      <c r="AG733" t="s">
        <v>41</v>
      </c>
      <c r="AH733" t="s">
        <v>41</v>
      </c>
      <c r="AJ733" t="s">
        <v>72</v>
      </c>
      <c r="AM733" t="s">
        <v>352</v>
      </c>
      <c r="AN733" t="s">
        <v>344</v>
      </c>
    </row>
    <row r="734" spans="1:40" x14ac:dyDescent="0.2">
      <c r="A734" t="s">
        <v>137</v>
      </c>
      <c r="B734" s="1" t="str">
        <f>VLOOKUP(Table1[[#This Row],[Organization]],Table3[],2)</f>
        <v>International Organization for Migration</v>
      </c>
      <c r="C734" t="s">
        <v>26</v>
      </c>
      <c r="E734" s="1" t="e">
        <f>VLOOKUP(Table1[[#This Row],[Implementing_Partner]],Table2[],3)</f>
        <v>#N/A</v>
      </c>
      <c r="H734" t="s">
        <v>343</v>
      </c>
      <c r="I734" t="s">
        <v>276</v>
      </c>
      <c r="J734" t="s">
        <v>276</v>
      </c>
      <c r="K734" t="s">
        <v>277</v>
      </c>
      <c r="L734" t="s">
        <v>278</v>
      </c>
      <c r="N734" t="s">
        <v>28</v>
      </c>
      <c r="O734">
        <v>11</v>
      </c>
      <c r="P734" t="s">
        <v>528</v>
      </c>
      <c r="T734">
        <v>0</v>
      </c>
      <c r="U734">
        <v>0</v>
      </c>
      <c r="V734">
        <v>0</v>
      </c>
      <c r="W734">
        <v>7</v>
      </c>
      <c r="X734">
        <v>4</v>
      </c>
      <c r="Y734">
        <v>11</v>
      </c>
      <c r="Z734">
        <v>11</v>
      </c>
      <c r="AA734">
        <v>0</v>
      </c>
      <c r="AB734">
        <v>1</v>
      </c>
      <c r="AC734">
        <v>0</v>
      </c>
      <c r="AD734">
        <v>10</v>
      </c>
      <c r="AE734">
        <v>0</v>
      </c>
      <c r="AF734" t="s">
        <v>599</v>
      </c>
      <c r="AG734" t="s">
        <v>41</v>
      </c>
      <c r="AH734" t="s">
        <v>41</v>
      </c>
      <c r="AJ734" t="s">
        <v>72</v>
      </c>
      <c r="AM734" t="s">
        <v>352</v>
      </c>
      <c r="AN734" t="s">
        <v>344</v>
      </c>
    </row>
    <row r="735" spans="1:40" x14ac:dyDescent="0.2">
      <c r="A735" t="s">
        <v>137</v>
      </c>
      <c r="B735" s="1" t="str">
        <f>VLOOKUP(Table1[[#This Row],[Organization]],Table3[],2)</f>
        <v>International Organization for Migration</v>
      </c>
      <c r="C735" t="s">
        <v>26</v>
      </c>
      <c r="E735" s="1" t="e">
        <f>VLOOKUP(Table1[[#This Row],[Implementing_Partner]],Table2[],3)</f>
        <v>#N/A</v>
      </c>
      <c r="H735" t="s">
        <v>343</v>
      </c>
      <c r="I735" t="s">
        <v>276</v>
      </c>
      <c r="J735" t="s">
        <v>276</v>
      </c>
      <c r="K735" t="s">
        <v>277</v>
      </c>
      <c r="L735" t="s">
        <v>278</v>
      </c>
      <c r="N735" t="s">
        <v>28</v>
      </c>
      <c r="O735">
        <v>12</v>
      </c>
      <c r="P735" t="s">
        <v>73</v>
      </c>
      <c r="T735">
        <v>0</v>
      </c>
      <c r="U735">
        <v>0</v>
      </c>
      <c r="V735">
        <v>0</v>
      </c>
      <c r="W735">
        <v>8</v>
      </c>
      <c r="X735">
        <v>4</v>
      </c>
      <c r="Y735">
        <v>12</v>
      </c>
      <c r="Z735">
        <v>6</v>
      </c>
      <c r="AA735">
        <v>6</v>
      </c>
      <c r="AB735">
        <v>0</v>
      </c>
      <c r="AC735">
        <v>0</v>
      </c>
      <c r="AD735">
        <v>6</v>
      </c>
      <c r="AE735">
        <v>6</v>
      </c>
      <c r="AF735" t="s">
        <v>599</v>
      </c>
      <c r="AG735" t="s">
        <v>41</v>
      </c>
      <c r="AH735" t="s">
        <v>52</v>
      </c>
      <c r="AJ735" t="s">
        <v>83</v>
      </c>
      <c r="AM735" t="s">
        <v>352</v>
      </c>
      <c r="AN735" t="s">
        <v>344</v>
      </c>
    </row>
    <row r="736" spans="1:40" x14ac:dyDescent="0.2">
      <c r="A736" t="s">
        <v>95</v>
      </c>
      <c r="B736" s="1" t="str">
        <f>VLOOKUP(Table1[[#This Row],[Organization]],Table3[],2)</f>
        <v>United Nations High Commissioner for Refugees</v>
      </c>
      <c r="C736" t="s">
        <v>26</v>
      </c>
      <c r="D736" t="s">
        <v>273</v>
      </c>
      <c r="E736" s="1" t="str">
        <f>VLOOKUP(Table1[[#This Row],[Implementing_Partner]],Table2[],3)</f>
        <v>LibAid</v>
      </c>
      <c r="F736" t="s">
        <v>27</v>
      </c>
      <c r="H736" t="s">
        <v>343</v>
      </c>
      <c r="I736" t="s">
        <v>276</v>
      </c>
      <c r="J736" t="s">
        <v>276</v>
      </c>
      <c r="K736" t="s">
        <v>277</v>
      </c>
      <c r="L736" t="s">
        <v>278</v>
      </c>
      <c r="N736" t="s">
        <v>28</v>
      </c>
      <c r="O736">
        <v>279</v>
      </c>
      <c r="P736" t="s">
        <v>73</v>
      </c>
      <c r="T736">
        <v>129</v>
      </c>
      <c r="U736">
        <v>109</v>
      </c>
      <c r="V736">
        <v>40</v>
      </c>
      <c r="W736">
        <v>0</v>
      </c>
      <c r="X736">
        <v>0</v>
      </c>
      <c r="Y736">
        <v>279</v>
      </c>
      <c r="Z736">
        <v>140</v>
      </c>
      <c r="AA736">
        <v>139</v>
      </c>
      <c r="AB736">
        <v>0</v>
      </c>
      <c r="AC736">
        <v>0</v>
      </c>
      <c r="AD736">
        <v>140</v>
      </c>
      <c r="AE736">
        <v>139</v>
      </c>
      <c r="AF736" t="s">
        <v>599</v>
      </c>
      <c r="AG736" t="s">
        <v>41</v>
      </c>
      <c r="AH736" t="s">
        <v>41</v>
      </c>
      <c r="AJ736" t="s">
        <v>72</v>
      </c>
      <c r="AM736" t="s">
        <v>352</v>
      </c>
      <c r="AN736" t="s">
        <v>344</v>
      </c>
    </row>
    <row r="737" spans="1:40" x14ac:dyDescent="0.2">
      <c r="A737" t="s">
        <v>137</v>
      </c>
      <c r="B737" s="1" t="str">
        <f>VLOOKUP(Table1[[#This Row],[Organization]],Table3[],2)</f>
        <v>International Organization for Migration</v>
      </c>
      <c r="C737" t="s">
        <v>26</v>
      </c>
      <c r="E737" s="1" t="e">
        <f>VLOOKUP(Table1[[#This Row],[Implementing_Partner]],Table2[],3)</f>
        <v>#N/A</v>
      </c>
      <c r="H737" t="s">
        <v>343</v>
      </c>
      <c r="I737" t="s">
        <v>276</v>
      </c>
      <c r="J737" t="s">
        <v>276</v>
      </c>
      <c r="K737" t="s">
        <v>277</v>
      </c>
      <c r="L737" t="s">
        <v>278</v>
      </c>
      <c r="N737" t="s">
        <v>28</v>
      </c>
      <c r="O737">
        <v>105</v>
      </c>
      <c r="P737" t="s">
        <v>528</v>
      </c>
      <c r="T737">
        <v>0</v>
      </c>
      <c r="U737">
        <v>0</v>
      </c>
      <c r="V737">
        <v>0</v>
      </c>
      <c r="W737">
        <v>66</v>
      </c>
      <c r="X737">
        <v>39</v>
      </c>
      <c r="Y737">
        <v>105</v>
      </c>
      <c r="Z737">
        <v>105</v>
      </c>
      <c r="AA737">
        <v>0</v>
      </c>
      <c r="AB737">
        <v>8</v>
      </c>
      <c r="AC737">
        <v>0</v>
      </c>
      <c r="AD737">
        <v>97</v>
      </c>
      <c r="AE737">
        <v>0</v>
      </c>
      <c r="AF737" t="s">
        <v>599</v>
      </c>
      <c r="AG737" t="s">
        <v>41</v>
      </c>
      <c r="AH737" t="s">
        <v>53</v>
      </c>
      <c r="AJ737" t="s">
        <v>85</v>
      </c>
      <c r="AM737" t="s">
        <v>352</v>
      </c>
      <c r="AN737" t="s">
        <v>344</v>
      </c>
    </row>
    <row r="738" spans="1:40" x14ac:dyDescent="0.2">
      <c r="A738" t="s">
        <v>95</v>
      </c>
      <c r="B738" s="1" t="str">
        <f>VLOOKUP(Table1[[#This Row],[Organization]],Table3[],2)</f>
        <v>United Nations High Commissioner for Refugees</v>
      </c>
      <c r="C738" t="s">
        <v>26</v>
      </c>
      <c r="D738" t="s">
        <v>103</v>
      </c>
      <c r="E738" s="1" t="str">
        <f>VLOOKUP(Table1[[#This Row],[Implementing_Partner]],Table2[],3)</f>
        <v>Cooperazione E Sviluppo</v>
      </c>
      <c r="F738" t="s">
        <v>25</v>
      </c>
      <c r="H738" t="s">
        <v>343</v>
      </c>
      <c r="I738" t="s">
        <v>276</v>
      </c>
      <c r="J738" t="s">
        <v>276</v>
      </c>
      <c r="K738" t="s">
        <v>277</v>
      </c>
      <c r="L738" t="s">
        <v>278</v>
      </c>
      <c r="N738" t="s">
        <v>28</v>
      </c>
      <c r="O738">
        <v>242</v>
      </c>
      <c r="P738" t="s">
        <v>74</v>
      </c>
      <c r="T738">
        <v>0</v>
      </c>
      <c r="U738">
        <v>0</v>
      </c>
      <c r="V738">
        <v>0</v>
      </c>
      <c r="W738">
        <v>152</v>
      </c>
      <c r="X738">
        <v>90</v>
      </c>
      <c r="Y738">
        <v>242</v>
      </c>
      <c r="Z738">
        <v>121</v>
      </c>
      <c r="AA738">
        <v>121</v>
      </c>
      <c r="AB738">
        <v>0</v>
      </c>
      <c r="AC738">
        <v>0</v>
      </c>
      <c r="AD738">
        <v>121</v>
      </c>
      <c r="AE738">
        <v>121</v>
      </c>
      <c r="AF738" t="s">
        <v>599</v>
      </c>
      <c r="AG738" t="s">
        <v>41</v>
      </c>
      <c r="AH738" t="s">
        <v>41</v>
      </c>
      <c r="AJ738" t="s">
        <v>72</v>
      </c>
      <c r="AM738" t="s">
        <v>352</v>
      </c>
      <c r="AN738" t="s">
        <v>344</v>
      </c>
    </row>
    <row r="739" spans="1:40" x14ac:dyDescent="0.2">
      <c r="A739" t="s">
        <v>95</v>
      </c>
      <c r="B739" s="1" t="str">
        <f>VLOOKUP(Table1[[#This Row],[Organization]],Table3[],2)</f>
        <v>United Nations High Commissioner for Refugees</v>
      </c>
      <c r="C739" t="s">
        <v>26</v>
      </c>
      <c r="D739" t="s">
        <v>103</v>
      </c>
      <c r="E739" s="1" t="str">
        <f>VLOOKUP(Table1[[#This Row],[Implementing_Partner]],Table2[],3)</f>
        <v>Cooperazione E Sviluppo</v>
      </c>
      <c r="F739" t="s">
        <v>25</v>
      </c>
      <c r="H739" t="s">
        <v>343</v>
      </c>
      <c r="I739" t="s">
        <v>276</v>
      </c>
      <c r="J739" t="s">
        <v>276</v>
      </c>
      <c r="K739" t="s">
        <v>277</v>
      </c>
      <c r="L739" t="s">
        <v>278</v>
      </c>
      <c r="N739" t="s">
        <v>28</v>
      </c>
      <c r="O739">
        <v>149</v>
      </c>
      <c r="P739" t="s">
        <v>74</v>
      </c>
      <c r="T739">
        <v>0</v>
      </c>
      <c r="U739">
        <v>0</v>
      </c>
      <c r="V739">
        <v>0</v>
      </c>
      <c r="W739">
        <v>94</v>
      </c>
      <c r="X739">
        <v>55</v>
      </c>
      <c r="Y739">
        <v>149</v>
      </c>
      <c r="Z739">
        <v>74</v>
      </c>
      <c r="AA739">
        <v>75</v>
      </c>
      <c r="AB739">
        <v>0</v>
      </c>
      <c r="AC739">
        <v>0</v>
      </c>
      <c r="AD739">
        <v>74</v>
      </c>
      <c r="AE739">
        <v>75</v>
      </c>
      <c r="AF739" t="s">
        <v>599</v>
      </c>
      <c r="AG739" t="s">
        <v>41</v>
      </c>
      <c r="AH739" t="s">
        <v>41</v>
      </c>
      <c r="AJ739" t="s">
        <v>72</v>
      </c>
      <c r="AM739" t="s">
        <v>352</v>
      </c>
      <c r="AN739" t="s">
        <v>344</v>
      </c>
    </row>
    <row r="740" spans="1:40" x14ac:dyDescent="0.2">
      <c r="A740" t="s">
        <v>137</v>
      </c>
      <c r="B740" s="1" t="str">
        <f>VLOOKUP(Table1[[#This Row],[Organization]],Table3[],2)</f>
        <v>International Organization for Migration</v>
      </c>
      <c r="C740" t="s">
        <v>26</v>
      </c>
      <c r="E740" s="1" t="e">
        <f>VLOOKUP(Table1[[#This Row],[Implementing_Partner]],Table2[],3)</f>
        <v>#N/A</v>
      </c>
      <c r="H740" t="s">
        <v>343</v>
      </c>
      <c r="I740" t="s">
        <v>276</v>
      </c>
      <c r="J740" t="s">
        <v>276</v>
      </c>
      <c r="K740" t="s">
        <v>277</v>
      </c>
      <c r="L740" t="s">
        <v>278</v>
      </c>
      <c r="N740" t="s">
        <v>28</v>
      </c>
      <c r="O740">
        <v>240</v>
      </c>
      <c r="P740" t="s">
        <v>528</v>
      </c>
      <c r="T740">
        <v>0</v>
      </c>
      <c r="U740">
        <v>0</v>
      </c>
      <c r="V740">
        <v>0</v>
      </c>
      <c r="W740">
        <v>151</v>
      </c>
      <c r="X740">
        <v>89</v>
      </c>
      <c r="Y740">
        <v>240</v>
      </c>
      <c r="Z740">
        <v>232</v>
      </c>
      <c r="AA740">
        <v>8</v>
      </c>
      <c r="AB740">
        <v>45</v>
      </c>
      <c r="AC740">
        <v>4</v>
      </c>
      <c r="AD740">
        <v>187</v>
      </c>
      <c r="AE740">
        <v>4</v>
      </c>
      <c r="AF740" t="s">
        <v>599</v>
      </c>
      <c r="AG740" t="s">
        <v>41</v>
      </c>
      <c r="AH740" t="s">
        <v>41</v>
      </c>
      <c r="AJ740" t="s">
        <v>72</v>
      </c>
      <c r="AM740" t="s">
        <v>352</v>
      </c>
      <c r="AN740" t="s">
        <v>344</v>
      </c>
    </row>
    <row r="741" spans="1:40" x14ac:dyDescent="0.2">
      <c r="A741" t="s">
        <v>95</v>
      </c>
      <c r="B741" s="1" t="str">
        <f>VLOOKUP(Table1[[#This Row],[Organization]],Table3[],2)</f>
        <v>United Nations High Commissioner for Refugees</v>
      </c>
      <c r="C741" t="s">
        <v>26</v>
      </c>
      <c r="D741" t="s">
        <v>103</v>
      </c>
      <c r="E741" s="1" t="str">
        <f>VLOOKUP(Table1[[#This Row],[Implementing_Partner]],Table2[],3)</f>
        <v>Cooperazione E Sviluppo</v>
      </c>
      <c r="F741" t="s">
        <v>25</v>
      </c>
      <c r="H741" t="s">
        <v>343</v>
      </c>
      <c r="I741" t="s">
        <v>276</v>
      </c>
      <c r="J741" t="s">
        <v>276</v>
      </c>
      <c r="K741" t="s">
        <v>277</v>
      </c>
      <c r="L741" t="s">
        <v>278</v>
      </c>
      <c r="N741" t="s">
        <v>28</v>
      </c>
      <c r="O741">
        <v>216</v>
      </c>
      <c r="P741" t="s">
        <v>74</v>
      </c>
      <c r="T741">
        <v>0</v>
      </c>
      <c r="U741">
        <v>0</v>
      </c>
      <c r="V741">
        <v>0</v>
      </c>
      <c r="W741">
        <v>136</v>
      </c>
      <c r="X741">
        <v>80</v>
      </c>
      <c r="Y741">
        <v>216</v>
      </c>
      <c r="Z741">
        <v>108</v>
      </c>
      <c r="AA741">
        <v>108</v>
      </c>
      <c r="AB741">
        <v>0</v>
      </c>
      <c r="AC741">
        <v>0</v>
      </c>
      <c r="AD741">
        <v>108</v>
      </c>
      <c r="AE741">
        <v>108</v>
      </c>
      <c r="AF741" t="s">
        <v>599</v>
      </c>
      <c r="AG741" t="s">
        <v>41</v>
      </c>
      <c r="AH741" t="s">
        <v>41</v>
      </c>
      <c r="AJ741" t="s">
        <v>72</v>
      </c>
      <c r="AM741" t="s">
        <v>352</v>
      </c>
      <c r="AN741" t="s">
        <v>344</v>
      </c>
    </row>
    <row r="742" spans="1:40" x14ac:dyDescent="0.2">
      <c r="A742" t="s">
        <v>95</v>
      </c>
      <c r="B742" s="1" t="str">
        <f>VLOOKUP(Table1[[#This Row],[Organization]],Table3[],2)</f>
        <v>United Nations High Commissioner for Refugees</v>
      </c>
      <c r="C742" t="s">
        <v>26</v>
      </c>
      <c r="D742" t="s">
        <v>103</v>
      </c>
      <c r="E742" s="1" t="str">
        <f>VLOOKUP(Table1[[#This Row],[Implementing_Partner]],Table2[],3)</f>
        <v>Cooperazione E Sviluppo</v>
      </c>
      <c r="F742" t="s">
        <v>25</v>
      </c>
      <c r="H742" t="s">
        <v>343</v>
      </c>
      <c r="I742" t="s">
        <v>276</v>
      </c>
      <c r="J742" t="s">
        <v>276</v>
      </c>
      <c r="K742" t="s">
        <v>277</v>
      </c>
      <c r="L742" t="s">
        <v>278</v>
      </c>
      <c r="N742" t="s">
        <v>28</v>
      </c>
      <c r="O742">
        <v>70</v>
      </c>
      <c r="P742" t="s">
        <v>74</v>
      </c>
      <c r="T742">
        <v>0</v>
      </c>
      <c r="U742">
        <v>0</v>
      </c>
      <c r="V742">
        <v>0</v>
      </c>
      <c r="W742">
        <v>44</v>
      </c>
      <c r="X742">
        <v>26</v>
      </c>
      <c r="Y742">
        <v>70</v>
      </c>
      <c r="Z742">
        <v>35</v>
      </c>
      <c r="AA742">
        <v>35</v>
      </c>
      <c r="AB742">
        <v>0</v>
      </c>
      <c r="AC742">
        <v>0</v>
      </c>
      <c r="AD742">
        <v>35</v>
      </c>
      <c r="AE742">
        <v>35</v>
      </c>
      <c r="AF742" t="s">
        <v>599</v>
      </c>
      <c r="AG742" t="s">
        <v>41</v>
      </c>
      <c r="AH742" t="s">
        <v>41</v>
      </c>
      <c r="AJ742" t="s">
        <v>72</v>
      </c>
      <c r="AM742" t="s">
        <v>352</v>
      </c>
      <c r="AN742" t="s">
        <v>344</v>
      </c>
    </row>
    <row r="743" spans="1:40" x14ac:dyDescent="0.2">
      <c r="A743" t="s">
        <v>95</v>
      </c>
      <c r="B743" s="1" t="str">
        <f>VLOOKUP(Table1[[#This Row],[Organization]],Table3[],2)</f>
        <v>United Nations High Commissioner for Refugees</v>
      </c>
      <c r="C743" t="s">
        <v>26</v>
      </c>
      <c r="D743" t="s">
        <v>103</v>
      </c>
      <c r="E743" s="1" t="str">
        <f>VLOOKUP(Table1[[#This Row],[Implementing_Partner]],Table2[],3)</f>
        <v>Cooperazione E Sviluppo</v>
      </c>
      <c r="F743" t="s">
        <v>25</v>
      </c>
      <c r="H743" t="s">
        <v>343</v>
      </c>
      <c r="I743" t="s">
        <v>276</v>
      </c>
      <c r="J743" t="s">
        <v>276</v>
      </c>
      <c r="K743" t="s">
        <v>277</v>
      </c>
      <c r="L743" t="s">
        <v>278</v>
      </c>
      <c r="N743" t="s">
        <v>28</v>
      </c>
      <c r="O743">
        <v>40</v>
      </c>
      <c r="P743" t="s">
        <v>74</v>
      </c>
      <c r="T743">
        <v>0</v>
      </c>
      <c r="U743">
        <v>0</v>
      </c>
      <c r="V743">
        <v>0</v>
      </c>
      <c r="W743">
        <v>25</v>
      </c>
      <c r="X743">
        <v>15</v>
      </c>
      <c r="Y743">
        <v>40</v>
      </c>
      <c r="Z743">
        <v>20</v>
      </c>
      <c r="AA743">
        <v>20</v>
      </c>
      <c r="AB743">
        <v>0</v>
      </c>
      <c r="AC743">
        <v>0</v>
      </c>
      <c r="AD743">
        <v>20</v>
      </c>
      <c r="AE743">
        <v>20</v>
      </c>
      <c r="AF743" t="s">
        <v>599</v>
      </c>
      <c r="AG743" t="s">
        <v>41</v>
      </c>
      <c r="AH743" t="s">
        <v>41</v>
      </c>
      <c r="AJ743" t="s">
        <v>72</v>
      </c>
      <c r="AM743" t="s">
        <v>352</v>
      </c>
      <c r="AN743" t="s">
        <v>344</v>
      </c>
    </row>
    <row r="744" spans="1:40" x14ac:dyDescent="0.2">
      <c r="A744" t="s">
        <v>137</v>
      </c>
      <c r="B744" s="1" t="str">
        <f>VLOOKUP(Table1[[#This Row],[Organization]],Table3[],2)</f>
        <v>International Organization for Migration</v>
      </c>
      <c r="C744" t="s">
        <v>26</v>
      </c>
      <c r="E744" s="1" t="e">
        <f>VLOOKUP(Table1[[#This Row],[Implementing_Partner]],Table2[],3)</f>
        <v>#N/A</v>
      </c>
      <c r="H744" t="s">
        <v>344</v>
      </c>
      <c r="I744" t="s">
        <v>276</v>
      </c>
      <c r="J744" t="s">
        <v>276</v>
      </c>
      <c r="K744" t="s">
        <v>277</v>
      </c>
      <c r="L744" t="s">
        <v>278</v>
      </c>
      <c r="N744" t="s">
        <v>28</v>
      </c>
      <c r="O744">
        <v>1</v>
      </c>
      <c r="P744" t="s">
        <v>73</v>
      </c>
      <c r="T744">
        <v>0</v>
      </c>
      <c r="U744">
        <v>0</v>
      </c>
      <c r="V744">
        <v>0</v>
      </c>
      <c r="W744">
        <v>1</v>
      </c>
      <c r="X744">
        <v>0</v>
      </c>
      <c r="Y744">
        <v>1</v>
      </c>
      <c r="Z744">
        <v>0</v>
      </c>
      <c r="AA744">
        <v>1</v>
      </c>
      <c r="AB744">
        <v>0</v>
      </c>
      <c r="AC744">
        <v>0</v>
      </c>
      <c r="AD744">
        <v>0</v>
      </c>
      <c r="AE744">
        <v>1</v>
      </c>
      <c r="AF744" t="s">
        <v>599</v>
      </c>
      <c r="AG744" t="s">
        <v>41</v>
      </c>
      <c r="AH744" t="s">
        <v>53</v>
      </c>
      <c r="AJ744" t="s">
        <v>85</v>
      </c>
      <c r="AM744" t="s">
        <v>352</v>
      </c>
      <c r="AN744" t="s">
        <v>344</v>
      </c>
    </row>
    <row r="745" spans="1:40" x14ac:dyDescent="0.2">
      <c r="A745" t="s">
        <v>137</v>
      </c>
      <c r="B745" s="1" t="str">
        <f>VLOOKUP(Table1[[#This Row],[Organization]],Table3[],2)</f>
        <v>International Organization for Migration</v>
      </c>
      <c r="C745" t="s">
        <v>26</v>
      </c>
      <c r="E745" s="1" t="e">
        <f>VLOOKUP(Table1[[#This Row],[Implementing_Partner]],Table2[],3)</f>
        <v>#N/A</v>
      </c>
      <c r="H745" t="s">
        <v>344</v>
      </c>
      <c r="I745" t="s">
        <v>276</v>
      </c>
      <c r="J745" t="s">
        <v>276</v>
      </c>
      <c r="K745" t="s">
        <v>277</v>
      </c>
      <c r="L745" t="s">
        <v>278</v>
      </c>
      <c r="N745" t="s">
        <v>28</v>
      </c>
      <c r="O745">
        <v>54</v>
      </c>
      <c r="P745" t="s">
        <v>73</v>
      </c>
      <c r="T745">
        <v>0</v>
      </c>
      <c r="U745">
        <v>0</v>
      </c>
      <c r="V745">
        <v>0</v>
      </c>
      <c r="W745">
        <v>34</v>
      </c>
      <c r="X745">
        <v>20</v>
      </c>
      <c r="Y745">
        <v>54</v>
      </c>
      <c r="Z745">
        <v>52</v>
      </c>
      <c r="AA745">
        <v>2</v>
      </c>
      <c r="AB745">
        <v>0</v>
      </c>
      <c r="AC745">
        <v>0</v>
      </c>
      <c r="AD745">
        <v>52</v>
      </c>
      <c r="AE745">
        <v>2</v>
      </c>
      <c r="AF745" t="s">
        <v>599</v>
      </c>
      <c r="AG745" t="s">
        <v>41</v>
      </c>
      <c r="AH745" t="s">
        <v>52</v>
      </c>
      <c r="AJ745" t="s">
        <v>83</v>
      </c>
      <c r="AM745" t="s">
        <v>352</v>
      </c>
      <c r="AN745" t="s">
        <v>344</v>
      </c>
    </row>
    <row r="746" spans="1:40" x14ac:dyDescent="0.2">
      <c r="A746" t="s">
        <v>137</v>
      </c>
      <c r="B746" s="1" t="str">
        <f>VLOOKUP(Table1[[#This Row],[Organization]],Table3[],2)</f>
        <v>International Organization for Migration</v>
      </c>
      <c r="C746" t="s">
        <v>26</v>
      </c>
      <c r="E746" s="1" t="e">
        <f>VLOOKUP(Table1[[#This Row],[Implementing_Partner]],Table2[],3)</f>
        <v>#N/A</v>
      </c>
      <c r="H746" t="s">
        <v>344</v>
      </c>
      <c r="I746" t="s">
        <v>276</v>
      </c>
      <c r="J746" t="s">
        <v>276</v>
      </c>
      <c r="K746" t="s">
        <v>277</v>
      </c>
      <c r="L746" t="s">
        <v>278</v>
      </c>
      <c r="N746" t="s">
        <v>28</v>
      </c>
      <c r="O746">
        <v>112</v>
      </c>
      <c r="P746" t="s">
        <v>73</v>
      </c>
      <c r="T746">
        <v>0</v>
      </c>
      <c r="U746">
        <v>0</v>
      </c>
      <c r="V746">
        <v>0</v>
      </c>
      <c r="W746">
        <v>70</v>
      </c>
      <c r="X746">
        <v>42</v>
      </c>
      <c r="Y746">
        <v>112</v>
      </c>
      <c r="Z746">
        <v>111</v>
      </c>
      <c r="AA746">
        <v>1</v>
      </c>
      <c r="AB746">
        <v>0</v>
      </c>
      <c r="AC746">
        <v>0</v>
      </c>
      <c r="AD746">
        <v>111</v>
      </c>
      <c r="AE746">
        <v>1</v>
      </c>
      <c r="AF746" t="s">
        <v>599</v>
      </c>
      <c r="AG746" t="s">
        <v>41</v>
      </c>
      <c r="AH746" t="s">
        <v>42</v>
      </c>
      <c r="AJ746" t="s">
        <v>71</v>
      </c>
      <c r="AM746" t="s">
        <v>352</v>
      </c>
      <c r="AN746" t="s">
        <v>344</v>
      </c>
    </row>
    <row r="747" spans="1:40" x14ac:dyDescent="0.2">
      <c r="A747" t="s">
        <v>101</v>
      </c>
      <c r="B747" s="1" t="str">
        <f>VLOOKUP(Table1[[#This Row],[Organization]],Table3[],2)</f>
        <v>Norwegian Refugee Council</v>
      </c>
      <c r="C747" t="s">
        <v>25</v>
      </c>
      <c r="E747" s="1" t="e">
        <f>VLOOKUP(Table1[[#This Row],[Implementing_Partner]],Table2[],3)</f>
        <v>#N/A</v>
      </c>
      <c r="H747" t="s">
        <v>344</v>
      </c>
      <c r="I747" t="s">
        <v>276</v>
      </c>
      <c r="J747" t="s">
        <v>276</v>
      </c>
      <c r="K747" t="s">
        <v>279</v>
      </c>
      <c r="L747" t="s">
        <v>280</v>
      </c>
      <c r="N747" t="s">
        <v>28</v>
      </c>
      <c r="O747">
        <v>996</v>
      </c>
      <c r="P747" t="s">
        <v>73</v>
      </c>
      <c r="T747">
        <v>462</v>
      </c>
      <c r="U747">
        <v>391</v>
      </c>
      <c r="V747">
        <v>143</v>
      </c>
      <c r="W747">
        <v>0</v>
      </c>
      <c r="X747">
        <v>0</v>
      </c>
      <c r="Y747">
        <v>996</v>
      </c>
      <c r="Z747">
        <v>501</v>
      </c>
      <c r="AA747">
        <v>495</v>
      </c>
      <c r="AB747">
        <v>0</v>
      </c>
      <c r="AC747">
        <v>0</v>
      </c>
      <c r="AD747">
        <v>501</v>
      </c>
      <c r="AE747">
        <v>495</v>
      </c>
      <c r="AF747" t="s">
        <v>599</v>
      </c>
      <c r="AG747" t="s">
        <v>41</v>
      </c>
      <c r="AH747" t="s">
        <v>41</v>
      </c>
      <c r="AJ747" t="s">
        <v>72</v>
      </c>
      <c r="AM747" t="s">
        <v>352</v>
      </c>
      <c r="AN747" t="s">
        <v>344</v>
      </c>
    </row>
    <row r="748" spans="1:40" x14ac:dyDescent="0.2">
      <c r="A748" t="s">
        <v>137</v>
      </c>
      <c r="B748" s="1" t="str">
        <f>VLOOKUP(Table1[[#This Row],[Organization]],Table3[],2)</f>
        <v>International Organization for Migration</v>
      </c>
      <c r="C748" t="s">
        <v>26</v>
      </c>
      <c r="E748" s="1" t="e">
        <f>VLOOKUP(Table1[[#This Row],[Implementing_Partner]],Table2[],3)</f>
        <v>#N/A</v>
      </c>
      <c r="H748" t="s">
        <v>344</v>
      </c>
      <c r="I748" t="s">
        <v>276</v>
      </c>
      <c r="J748" t="s">
        <v>276</v>
      </c>
      <c r="K748" t="s">
        <v>277</v>
      </c>
      <c r="L748" t="s">
        <v>278</v>
      </c>
      <c r="N748" t="s">
        <v>28</v>
      </c>
      <c r="O748">
        <v>1124</v>
      </c>
      <c r="P748" t="s">
        <v>73</v>
      </c>
      <c r="T748">
        <v>0</v>
      </c>
      <c r="U748">
        <v>0</v>
      </c>
      <c r="V748">
        <v>0</v>
      </c>
      <c r="W748">
        <v>707</v>
      </c>
      <c r="X748">
        <v>417</v>
      </c>
      <c r="Y748">
        <v>1124</v>
      </c>
      <c r="Z748">
        <v>773</v>
      </c>
      <c r="AA748">
        <v>351</v>
      </c>
      <c r="AB748">
        <v>46</v>
      </c>
      <c r="AC748">
        <v>35</v>
      </c>
      <c r="AD748">
        <v>727</v>
      </c>
      <c r="AE748">
        <v>316</v>
      </c>
      <c r="AF748" t="s">
        <v>599</v>
      </c>
      <c r="AG748" t="s">
        <v>41</v>
      </c>
      <c r="AH748" t="s">
        <v>41</v>
      </c>
      <c r="AJ748" t="s">
        <v>72</v>
      </c>
      <c r="AM748" t="s">
        <v>352</v>
      </c>
      <c r="AN748" t="s">
        <v>344</v>
      </c>
    </row>
    <row r="749" spans="1:40" x14ac:dyDescent="0.2">
      <c r="A749" t="s">
        <v>134</v>
      </c>
      <c r="B749" s="1" t="str">
        <f>VLOOKUP(Table1[[#This Row],[Organization]],Table3[],2)</f>
        <v>Comitato Europeo per la Formazione in Agricoltura</v>
      </c>
      <c r="C749" t="s">
        <v>25</v>
      </c>
      <c r="E749" s="1" t="e">
        <f>VLOOKUP(Table1[[#This Row],[Implementing_Partner]],Table2[],3)</f>
        <v>#N/A</v>
      </c>
      <c r="H749" t="s">
        <v>344</v>
      </c>
      <c r="I749" t="s">
        <v>276</v>
      </c>
      <c r="J749" t="s">
        <v>276</v>
      </c>
      <c r="K749" t="s">
        <v>279</v>
      </c>
      <c r="L749" t="s">
        <v>280</v>
      </c>
      <c r="N749" t="s">
        <v>28</v>
      </c>
      <c r="O749">
        <v>684</v>
      </c>
      <c r="P749" t="s">
        <v>73</v>
      </c>
      <c r="T749">
        <v>0</v>
      </c>
      <c r="U749">
        <v>0</v>
      </c>
      <c r="V749">
        <v>0</v>
      </c>
      <c r="W749">
        <v>430</v>
      </c>
      <c r="X749">
        <v>254</v>
      </c>
      <c r="Y749">
        <v>684</v>
      </c>
      <c r="Z749">
        <v>82</v>
      </c>
      <c r="AA749">
        <v>602</v>
      </c>
      <c r="AB749">
        <v>20</v>
      </c>
      <c r="AC749">
        <v>34</v>
      </c>
      <c r="AD749">
        <v>62</v>
      </c>
      <c r="AE749">
        <v>568</v>
      </c>
      <c r="AF749" t="s">
        <v>599</v>
      </c>
      <c r="AG749" t="s">
        <v>41</v>
      </c>
      <c r="AH749" t="s">
        <v>41</v>
      </c>
      <c r="AJ749" t="s">
        <v>72</v>
      </c>
      <c r="AM749" t="s">
        <v>352</v>
      </c>
      <c r="AN749" t="s">
        <v>344</v>
      </c>
    </row>
    <row r="750" spans="1:40" x14ac:dyDescent="0.2">
      <c r="A750" t="s">
        <v>275</v>
      </c>
      <c r="B750" s="1" t="str">
        <f>VLOOKUP(Table1[[#This Row],[Organization]],Table3[],2)</f>
        <v>WEWORLD-GVC ONLUS</v>
      </c>
      <c r="C750" t="s">
        <v>25</v>
      </c>
      <c r="D750" t="s">
        <v>134</v>
      </c>
      <c r="E750" s="1" t="str">
        <f>VLOOKUP(Table1[[#This Row],[Implementing_Partner]],Table2[],3)</f>
        <v>Comitato Europeo per la Formazione in Agricoltura</v>
      </c>
      <c r="F750" t="s">
        <v>25</v>
      </c>
      <c r="H750" t="s">
        <v>344</v>
      </c>
      <c r="I750" t="s">
        <v>276</v>
      </c>
      <c r="J750" t="s">
        <v>276</v>
      </c>
      <c r="K750" t="s">
        <v>277</v>
      </c>
      <c r="L750" t="s">
        <v>278</v>
      </c>
      <c r="N750" t="s">
        <v>28</v>
      </c>
      <c r="O750">
        <v>1354</v>
      </c>
      <c r="P750" t="s">
        <v>73</v>
      </c>
      <c r="T750">
        <v>0</v>
      </c>
      <c r="U750">
        <v>0</v>
      </c>
      <c r="V750">
        <v>0</v>
      </c>
      <c r="W750">
        <v>851</v>
      </c>
      <c r="X750">
        <v>503</v>
      </c>
      <c r="Y750">
        <v>1354</v>
      </c>
      <c r="Z750">
        <v>910</v>
      </c>
      <c r="AA750">
        <v>444</v>
      </c>
      <c r="AB750">
        <v>0</v>
      </c>
      <c r="AC750">
        <v>0</v>
      </c>
      <c r="AD750">
        <v>910</v>
      </c>
      <c r="AE750">
        <v>444</v>
      </c>
      <c r="AF750" t="s">
        <v>599</v>
      </c>
      <c r="AG750" t="s">
        <v>41</v>
      </c>
      <c r="AH750" t="s">
        <v>41</v>
      </c>
      <c r="AJ750" t="s">
        <v>72</v>
      </c>
      <c r="AM750" t="s">
        <v>352</v>
      </c>
      <c r="AN750" t="s">
        <v>344</v>
      </c>
    </row>
    <row r="751" spans="1:40" x14ac:dyDescent="0.2">
      <c r="A751" t="s">
        <v>137</v>
      </c>
      <c r="B751" s="1" t="str">
        <f>VLOOKUP(Table1[[#This Row],[Organization]],Table3[],2)</f>
        <v>International Organization for Migration</v>
      </c>
      <c r="C751" t="s">
        <v>26</v>
      </c>
      <c r="E751" s="1" t="e">
        <f>VLOOKUP(Table1[[#This Row],[Implementing_Partner]],Table2[],3)</f>
        <v>#N/A</v>
      </c>
      <c r="H751" t="s">
        <v>344</v>
      </c>
      <c r="I751" t="s">
        <v>276</v>
      </c>
      <c r="J751" t="s">
        <v>276</v>
      </c>
      <c r="K751" t="s">
        <v>277</v>
      </c>
      <c r="L751" t="s">
        <v>278</v>
      </c>
      <c r="N751" t="s">
        <v>28</v>
      </c>
      <c r="O751">
        <v>454</v>
      </c>
      <c r="P751" t="s">
        <v>73</v>
      </c>
      <c r="T751">
        <v>0</v>
      </c>
      <c r="U751">
        <v>0</v>
      </c>
      <c r="V751">
        <v>0</v>
      </c>
      <c r="W751">
        <v>285</v>
      </c>
      <c r="X751">
        <v>169</v>
      </c>
      <c r="Y751">
        <v>454</v>
      </c>
      <c r="Z751">
        <v>452</v>
      </c>
      <c r="AA751">
        <v>2</v>
      </c>
      <c r="AB751">
        <v>8</v>
      </c>
      <c r="AC751">
        <v>0</v>
      </c>
      <c r="AD751">
        <v>444</v>
      </c>
      <c r="AE751">
        <v>2</v>
      </c>
      <c r="AF751" t="s">
        <v>599</v>
      </c>
      <c r="AG751" t="s">
        <v>41</v>
      </c>
      <c r="AH751" t="s">
        <v>58</v>
      </c>
      <c r="AJ751" t="s">
        <v>87</v>
      </c>
      <c r="AM751" t="s">
        <v>352</v>
      </c>
      <c r="AN751" t="s">
        <v>344</v>
      </c>
    </row>
    <row r="752" spans="1:40" x14ac:dyDescent="0.2">
      <c r="A752" t="s">
        <v>95</v>
      </c>
      <c r="B752" s="1" t="str">
        <f>VLOOKUP(Table1[[#This Row],[Organization]],Table3[],2)</f>
        <v>United Nations High Commissioner for Refugees</v>
      </c>
      <c r="C752" t="s">
        <v>26</v>
      </c>
      <c r="D752" t="s">
        <v>103</v>
      </c>
      <c r="E752" s="1" t="str">
        <f>VLOOKUP(Table1[[#This Row],[Implementing_Partner]],Table2[],3)</f>
        <v>Cooperazione E Sviluppo</v>
      </c>
      <c r="F752" t="s">
        <v>25</v>
      </c>
      <c r="G752" t="s">
        <v>95</v>
      </c>
      <c r="H752" t="s">
        <v>343</v>
      </c>
      <c r="I752" t="s">
        <v>533</v>
      </c>
      <c r="J752" t="s">
        <v>534</v>
      </c>
      <c r="K752" t="s">
        <v>535</v>
      </c>
      <c r="L752" t="s">
        <v>537</v>
      </c>
      <c r="M752" t="s">
        <v>539</v>
      </c>
      <c r="N752" t="s">
        <v>28</v>
      </c>
      <c r="O752">
        <v>92</v>
      </c>
      <c r="S752">
        <v>43</v>
      </c>
      <c r="T752">
        <v>0</v>
      </c>
      <c r="U752">
        <v>0</v>
      </c>
      <c r="V752">
        <v>0</v>
      </c>
      <c r="W752">
        <v>0</v>
      </c>
      <c r="X752">
        <v>92</v>
      </c>
      <c r="Y752">
        <v>92</v>
      </c>
      <c r="Z752">
        <v>47</v>
      </c>
      <c r="AA752">
        <v>45</v>
      </c>
      <c r="AB752">
        <v>31</v>
      </c>
      <c r="AC752">
        <v>24</v>
      </c>
      <c r="AD752">
        <v>16</v>
      </c>
      <c r="AE752">
        <v>21</v>
      </c>
      <c r="AF752" t="s">
        <v>599</v>
      </c>
      <c r="AG752" t="s">
        <v>41</v>
      </c>
      <c r="AH752" t="s">
        <v>41</v>
      </c>
      <c r="AJ752" t="s">
        <v>72</v>
      </c>
      <c r="AM752" t="s">
        <v>352</v>
      </c>
      <c r="AN752" t="s">
        <v>344</v>
      </c>
    </row>
    <row r="753" spans="1:40" x14ac:dyDescent="0.2">
      <c r="A753" t="s">
        <v>95</v>
      </c>
      <c r="B753" s="1" t="str">
        <f>VLOOKUP(Table1[[#This Row],[Organization]],Table3[],2)</f>
        <v>United Nations High Commissioner for Refugees</v>
      </c>
      <c r="C753" t="s">
        <v>26</v>
      </c>
      <c r="D753" t="s">
        <v>103</v>
      </c>
      <c r="E753" s="1" t="str">
        <f>VLOOKUP(Table1[[#This Row],[Implementing_Partner]],Table2[],3)</f>
        <v>Cooperazione E Sviluppo</v>
      </c>
      <c r="F753" t="s">
        <v>25</v>
      </c>
      <c r="G753" t="s">
        <v>95</v>
      </c>
      <c r="H753" t="s">
        <v>343</v>
      </c>
      <c r="I753" t="s">
        <v>533</v>
      </c>
      <c r="J753" t="s">
        <v>534</v>
      </c>
      <c r="K753" t="s">
        <v>535</v>
      </c>
      <c r="L753" t="s">
        <v>537</v>
      </c>
      <c r="M753" t="s">
        <v>540</v>
      </c>
      <c r="N753" t="s">
        <v>28</v>
      </c>
      <c r="O753">
        <v>101</v>
      </c>
      <c r="S753">
        <v>42</v>
      </c>
      <c r="T753">
        <v>0</v>
      </c>
      <c r="U753">
        <v>0</v>
      </c>
      <c r="V753">
        <v>0</v>
      </c>
      <c r="W753">
        <v>0</v>
      </c>
      <c r="X753">
        <v>101</v>
      </c>
      <c r="Y753">
        <v>101</v>
      </c>
      <c r="Z753">
        <v>53</v>
      </c>
      <c r="AA753">
        <v>48</v>
      </c>
      <c r="AB753">
        <v>34</v>
      </c>
      <c r="AC753">
        <v>24</v>
      </c>
      <c r="AD753">
        <v>19</v>
      </c>
      <c r="AE753">
        <v>24</v>
      </c>
      <c r="AF753" t="s">
        <v>599</v>
      </c>
      <c r="AG753" t="s">
        <v>41</v>
      </c>
      <c r="AH753" t="s">
        <v>41</v>
      </c>
      <c r="AJ753" t="s">
        <v>72</v>
      </c>
      <c r="AM753" t="s">
        <v>352</v>
      </c>
      <c r="AN753" t="s">
        <v>344</v>
      </c>
    </row>
    <row r="754" spans="1:40" x14ac:dyDescent="0.2">
      <c r="A754" t="s">
        <v>95</v>
      </c>
      <c r="B754" s="1" t="str">
        <f>VLOOKUP(Table1[[#This Row],[Organization]],Table3[],2)</f>
        <v>United Nations High Commissioner for Refugees</v>
      </c>
      <c r="C754" t="s">
        <v>26</v>
      </c>
      <c r="D754" t="s">
        <v>103</v>
      </c>
      <c r="E754" s="1" t="str">
        <f>VLOOKUP(Table1[[#This Row],[Implementing_Partner]],Table2[],3)</f>
        <v>Cooperazione E Sviluppo</v>
      </c>
      <c r="F754" t="s">
        <v>25</v>
      </c>
      <c r="G754" t="s">
        <v>95</v>
      </c>
      <c r="H754" t="s">
        <v>343</v>
      </c>
      <c r="I754" t="s">
        <v>533</v>
      </c>
      <c r="J754" t="s">
        <v>534</v>
      </c>
      <c r="K754" t="s">
        <v>536</v>
      </c>
      <c r="L754" t="s">
        <v>541</v>
      </c>
      <c r="M754" t="s">
        <v>542</v>
      </c>
      <c r="N754" t="s">
        <v>28</v>
      </c>
      <c r="O754">
        <v>47</v>
      </c>
      <c r="S754">
        <v>17</v>
      </c>
      <c r="T754">
        <v>0</v>
      </c>
      <c r="U754">
        <v>0</v>
      </c>
      <c r="V754">
        <v>0</v>
      </c>
      <c r="W754">
        <v>0</v>
      </c>
      <c r="X754">
        <v>47</v>
      </c>
      <c r="Y754">
        <v>47</v>
      </c>
      <c r="Z754">
        <v>29</v>
      </c>
      <c r="AA754">
        <v>18</v>
      </c>
      <c r="AB754">
        <v>14</v>
      </c>
      <c r="AC754">
        <v>8</v>
      </c>
      <c r="AD754">
        <v>15</v>
      </c>
      <c r="AE754">
        <v>10</v>
      </c>
      <c r="AF754" t="s">
        <v>599</v>
      </c>
      <c r="AG754" t="s">
        <v>41</v>
      </c>
      <c r="AH754" t="s">
        <v>41</v>
      </c>
      <c r="AJ754" t="s">
        <v>72</v>
      </c>
      <c r="AM754" t="s">
        <v>352</v>
      </c>
      <c r="AN754" t="s">
        <v>344</v>
      </c>
    </row>
    <row r="755" spans="1:40" x14ac:dyDescent="0.2">
      <c r="A755" t="s">
        <v>95</v>
      </c>
      <c r="B755" s="1" t="str">
        <f>VLOOKUP(Table1[[#This Row],[Organization]],Table3[],2)</f>
        <v>United Nations High Commissioner for Refugees</v>
      </c>
      <c r="C755" t="s">
        <v>26</v>
      </c>
      <c r="D755" t="s">
        <v>103</v>
      </c>
      <c r="E755" s="1" t="str">
        <f>VLOOKUP(Table1[[#This Row],[Implementing_Partner]],Table2[],3)</f>
        <v>Cooperazione E Sviluppo</v>
      </c>
      <c r="F755" t="s">
        <v>25</v>
      </c>
      <c r="G755" t="s">
        <v>95</v>
      </c>
      <c r="H755" t="s">
        <v>343</v>
      </c>
      <c r="I755" t="s">
        <v>533</v>
      </c>
      <c r="J755" t="s">
        <v>534</v>
      </c>
      <c r="K755" t="s">
        <v>535</v>
      </c>
      <c r="L755" t="s">
        <v>537</v>
      </c>
      <c r="M755" t="s">
        <v>543</v>
      </c>
      <c r="N755" t="s">
        <v>28</v>
      </c>
      <c r="O755">
        <v>19</v>
      </c>
      <c r="S755">
        <v>9</v>
      </c>
      <c r="T755">
        <v>0</v>
      </c>
      <c r="U755">
        <v>0</v>
      </c>
      <c r="V755">
        <v>0</v>
      </c>
      <c r="W755">
        <v>0</v>
      </c>
      <c r="X755">
        <v>19</v>
      </c>
      <c r="Y755">
        <v>19</v>
      </c>
      <c r="Z755">
        <v>11</v>
      </c>
      <c r="AA755">
        <v>8</v>
      </c>
      <c r="AB755">
        <v>9</v>
      </c>
      <c r="AC755">
        <v>4</v>
      </c>
      <c r="AD755">
        <v>2</v>
      </c>
      <c r="AE755">
        <v>4</v>
      </c>
      <c r="AF755" t="s">
        <v>599</v>
      </c>
      <c r="AG755" t="s">
        <v>41</v>
      </c>
      <c r="AH755" t="s">
        <v>41</v>
      </c>
      <c r="AJ755" t="s">
        <v>72</v>
      </c>
      <c r="AM755" t="s">
        <v>352</v>
      </c>
      <c r="AN755" t="s">
        <v>344</v>
      </c>
    </row>
    <row r="756" spans="1:40" x14ac:dyDescent="0.2">
      <c r="A756" t="s">
        <v>95</v>
      </c>
      <c r="B756" s="1" t="str">
        <f>VLOOKUP(Table1[[#This Row],[Organization]],Table3[],2)</f>
        <v>United Nations High Commissioner for Refugees</v>
      </c>
      <c r="C756" t="s">
        <v>26</v>
      </c>
      <c r="D756" t="s">
        <v>103</v>
      </c>
      <c r="E756" s="1" t="str">
        <f>VLOOKUP(Table1[[#This Row],[Implementing_Partner]],Table2[],3)</f>
        <v>Cooperazione E Sviluppo</v>
      </c>
      <c r="F756" t="s">
        <v>25</v>
      </c>
      <c r="G756" t="s">
        <v>95</v>
      </c>
      <c r="H756" t="s">
        <v>343</v>
      </c>
      <c r="I756" t="s">
        <v>533</v>
      </c>
      <c r="J756" t="s">
        <v>534</v>
      </c>
      <c r="K756" t="s">
        <v>535</v>
      </c>
      <c r="L756" t="s">
        <v>537</v>
      </c>
      <c r="M756" t="s">
        <v>544</v>
      </c>
      <c r="N756" t="s">
        <v>28</v>
      </c>
      <c r="O756">
        <v>10</v>
      </c>
      <c r="S756">
        <v>4</v>
      </c>
      <c r="T756">
        <v>0</v>
      </c>
      <c r="U756">
        <v>0</v>
      </c>
      <c r="V756">
        <v>0</v>
      </c>
      <c r="W756">
        <v>0</v>
      </c>
      <c r="X756">
        <v>10</v>
      </c>
      <c r="Y756">
        <v>10</v>
      </c>
      <c r="Z756">
        <v>6</v>
      </c>
      <c r="AA756">
        <v>4</v>
      </c>
      <c r="AB756">
        <v>4</v>
      </c>
      <c r="AC756">
        <v>1</v>
      </c>
      <c r="AD756">
        <v>2</v>
      </c>
      <c r="AE756">
        <v>3</v>
      </c>
      <c r="AF756" t="s">
        <v>599</v>
      </c>
      <c r="AG756" t="s">
        <v>41</v>
      </c>
      <c r="AH756" t="s">
        <v>41</v>
      </c>
      <c r="AJ756" t="s">
        <v>72</v>
      </c>
      <c r="AM756" t="s">
        <v>352</v>
      </c>
      <c r="AN756" t="s">
        <v>344</v>
      </c>
    </row>
    <row r="757" spans="1:40" x14ac:dyDescent="0.2">
      <c r="A757" t="s">
        <v>95</v>
      </c>
      <c r="B757" s="1" t="str">
        <f>VLOOKUP(Table1[[#This Row],[Organization]],Table3[],2)</f>
        <v>United Nations High Commissioner for Refugees</v>
      </c>
      <c r="C757" t="s">
        <v>26</v>
      </c>
      <c r="D757" t="s">
        <v>103</v>
      </c>
      <c r="E757" s="1" t="str">
        <f>VLOOKUP(Table1[[#This Row],[Implementing_Partner]],Table2[],3)</f>
        <v>Cooperazione E Sviluppo</v>
      </c>
      <c r="F757" t="s">
        <v>25</v>
      </c>
      <c r="G757" t="s">
        <v>95</v>
      </c>
      <c r="H757" t="s">
        <v>343</v>
      </c>
      <c r="I757" t="s">
        <v>533</v>
      </c>
      <c r="J757" t="s">
        <v>534</v>
      </c>
      <c r="K757" t="s">
        <v>535</v>
      </c>
      <c r="L757" t="s">
        <v>537</v>
      </c>
      <c r="M757" t="s">
        <v>545</v>
      </c>
      <c r="N757" t="s">
        <v>28</v>
      </c>
      <c r="O757">
        <v>11</v>
      </c>
      <c r="S757">
        <v>2</v>
      </c>
      <c r="T757">
        <v>0</v>
      </c>
      <c r="U757">
        <v>0</v>
      </c>
      <c r="V757">
        <v>0</v>
      </c>
      <c r="W757">
        <v>0</v>
      </c>
      <c r="X757">
        <v>11</v>
      </c>
      <c r="Y757">
        <v>11</v>
      </c>
      <c r="Z757">
        <v>6</v>
      </c>
      <c r="AA757">
        <v>5</v>
      </c>
      <c r="AB757">
        <v>5</v>
      </c>
      <c r="AC757">
        <v>3</v>
      </c>
      <c r="AD757">
        <v>1</v>
      </c>
      <c r="AE757">
        <v>2</v>
      </c>
      <c r="AF757" t="s">
        <v>599</v>
      </c>
      <c r="AG757" t="s">
        <v>41</v>
      </c>
      <c r="AH757" t="s">
        <v>41</v>
      </c>
      <c r="AJ757" t="s">
        <v>72</v>
      </c>
      <c r="AM757" t="s">
        <v>352</v>
      </c>
      <c r="AN757" t="s">
        <v>344</v>
      </c>
    </row>
    <row r="758" spans="1:40" x14ac:dyDescent="0.2">
      <c r="A758" t="s">
        <v>95</v>
      </c>
      <c r="B758" s="1" t="str">
        <f>VLOOKUP(Table1[[#This Row],[Organization]],Table3[],2)</f>
        <v>United Nations High Commissioner for Refugees</v>
      </c>
      <c r="C758" t="s">
        <v>26</v>
      </c>
      <c r="D758" t="s">
        <v>103</v>
      </c>
      <c r="E758" s="1" t="str">
        <f>VLOOKUP(Table1[[#This Row],[Implementing_Partner]],Table2[],3)</f>
        <v>Cooperazione E Sviluppo</v>
      </c>
      <c r="F758" t="s">
        <v>25</v>
      </c>
      <c r="G758" t="s">
        <v>95</v>
      </c>
      <c r="H758" t="s">
        <v>343</v>
      </c>
      <c r="I758" t="s">
        <v>533</v>
      </c>
      <c r="J758" t="s">
        <v>534</v>
      </c>
      <c r="K758" t="s">
        <v>536</v>
      </c>
      <c r="L758" t="s">
        <v>541</v>
      </c>
      <c r="M758" t="s">
        <v>546</v>
      </c>
      <c r="N758" t="s">
        <v>28</v>
      </c>
      <c r="O758">
        <v>268</v>
      </c>
      <c r="S758">
        <v>129</v>
      </c>
      <c r="T758">
        <v>0</v>
      </c>
      <c r="U758">
        <v>0</v>
      </c>
      <c r="V758">
        <v>0</v>
      </c>
      <c r="W758">
        <v>0</v>
      </c>
      <c r="X758">
        <v>268</v>
      </c>
      <c r="Y758">
        <v>268</v>
      </c>
      <c r="Z758">
        <v>171</v>
      </c>
      <c r="AA758">
        <v>97</v>
      </c>
      <c r="AB758">
        <v>86</v>
      </c>
      <c r="AC758">
        <v>39</v>
      </c>
      <c r="AD758">
        <v>85</v>
      </c>
      <c r="AE758">
        <v>58</v>
      </c>
      <c r="AF758" t="s">
        <v>599</v>
      </c>
      <c r="AG758" t="s">
        <v>41</v>
      </c>
      <c r="AH758" t="s">
        <v>41</v>
      </c>
      <c r="AJ758" t="s">
        <v>72</v>
      </c>
      <c r="AM758" t="s">
        <v>352</v>
      </c>
      <c r="AN758" t="s">
        <v>344</v>
      </c>
    </row>
    <row r="759" spans="1:40" x14ac:dyDescent="0.2">
      <c r="A759" t="s">
        <v>95</v>
      </c>
      <c r="B759" s="1" t="str">
        <f>VLOOKUP(Table1[[#This Row],[Organization]],Table3[],2)</f>
        <v>United Nations High Commissioner for Refugees</v>
      </c>
      <c r="C759" t="s">
        <v>26</v>
      </c>
      <c r="D759" t="s">
        <v>103</v>
      </c>
      <c r="E759" s="1" t="str">
        <f>VLOOKUP(Table1[[#This Row],[Implementing_Partner]],Table2[],3)</f>
        <v>Cooperazione E Sviluppo</v>
      </c>
      <c r="F759" t="s">
        <v>25</v>
      </c>
      <c r="G759" t="s">
        <v>95</v>
      </c>
      <c r="H759" t="s">
        <v>343</v>
      </c>
      <c r="I759" t="s">
        <v>533</v>
      </c>
      <c r="J759" t="s">
        <v>534</v>
      </c>
      <c r="K759" t="s">
        <v>535</v>
      </c>
      <c r="L759" t="s">
        <v>537</v>
      </c>
      <c r="M759" t="s">
        <v>547</v>
      </c>
      <c r="N759" t="s">
        <v>28</v>
      </c>
      <c r="O759">
        <v>23</v>
      </c>
      <c r="S759">
        <v>10</v>
      </c>
      <c r="T759">
        <v>0</v>
      </c>
      <c r="U759">
        <v>0</v>
      </c>
      <c r="V759">
        <v>0</v>
      </c>
      <c r="W759">
        <v>0</v>
      </c>
      <c r="X759">
        <v>23</v>
      </c>
      <c r="Y759">
        <v>23</v>
      </c>
      <c r="Z759">
        <v>12</v>
      </c>
      <c r="AA759">
        <v>11</v>
      </c>
      <c r="AB759">
        <v>10</v>
      </c>
      <c r="AC759">
        <v>5</v>
      </c>
      <c r="AD759">
        <v>2</v>
      </c>
      <c r="AE759">
        <v>6</v>
      </c>
      <c r="AF759" t="s">
        <v>599</v>
      </c>
      <c r="AG759" t="s">
        <v>41</v>
      </c>
      <c r="AH759" t="s">
        <v>41</v>
      </c>
      <c r="AJ759" t="s">
        <v>72</v>
      </c>
      <c r="AM759" t="s">
        <v>352</v>
      </c>
      <c r="AN759" t="s">
        <v>344</v>
      </c>
    </row>
    <row r="760" spans="1:40" x14ac:dyDescent="0.2">
      <c r="A760" t="s">
        <v>95</v>
      </c>
      <c r="B760" s="1" t="str">
        <f>VLOOKUP(Table1[[#This Row],[Organization]],Table3[],2)</f>
        <v>United Nations High Commissioner for Refugees</v>
      </c>
      <c r="C760" t="s">
        <v>26</v>
      </c>
      <c r="D760" t="s">
        <v>103</v>
      </c>
      <c r="E760" s="1" t="str">
        <f>VLOOKUP(Table1[[#This Row],[Implementing_Partner]],Table2[],3)</f>
        <v>Cooperazione E Sviluppo</v>
      </c>
      <c r="F760" t="s">
        <v>25</v>
      </c>
      <c r="G760" t="s">
        <v>95</v>
      </c>
      <c r="H760" t="s">
        <v>343</v>
      </c>
      <c r="I760" t="s">
        <v>533</v>
      </c>
      <c r="J760" t="s">
        <v>534</v>
      </c>
      <c r="K760" t="s">
        <v>535</v>
      </c>
      <c r="L760" t="s">
        <v>537</v>
      </c>
      <c r="M760" t="s">
        <v>548</v>
      </c>
      <c r="N760" t="s">
        <v>28</v>
      </c>
      <c r="O760">
        <v>85</v>
      </c>
      <c r="S760">
        <v>56</v>
      </c>
      <c r="T760">
        <v>0</v>
      </c>
      <c r="U760">
        <v>0</v>
      </c>
      <c r="V760">
        <v>0</v>
      </c>
      <c r="W760">
        <v>0</v>
      </c>
      <c r="X760">
        <v>85</v>
      </c>
      <c r="Y760">
        <v>85</v>
      </c>
      <c r="Z760">
        <v>55</v>
      </c>
      <c r="AA760">
        <v>30</v>
      </c>
      <c r="AB760">
        <v>45</v>
      </c>
      <c r="AC760">
        <v>18</v>
      </c>
      <c r="AD760">
        <v>10</v>
      </c>
      <c r="AE760">
        <v>12</v>
      </c>
      <c r="AF760" t="s">
        <v>599</v>
      </c>
      <c r="AG760" t="s">
        <v>41</v>
      </c>
      <c r="AH760" t="s">
        <v>41</v>
      </c>
      <c r="AJ760" t="s">
        <v>72</v>
      </c>
      <c r="AM760" t="s">
        <v>352</v>
      </c>
      <c r="AN760" t="s">
        <v>344</v>
      </c>
    </row>
    <row r="761" spans="1:40" x14ac:dyDescent="0.2">
      <c r="A761" t="s">
        <v>95</v>
      </c>
      <c r="B761" s="1" t="str">
        <f>VLOOKUP(Table1[[#This Row],[Organization]],Table3[],2)</f>
        <v>United Nations High Commissioner for Refugees</v>
      </c>
      <c r="C761" t="s">
        <v>26</v>
      </c>
      <c r="D761" t="s">
        <v>103</v>
      </c>
      <c r="E761" s="1" t="str">
        <f>VLOOKUP(Table1[[#This Row],[Implementing_Partner]],Table2[],3)</f>
        <v>Cooperazione E Sviluppo</v>
      </c>
      <c r="F761" t="s">
        <v>25</v>
      </c>
      <c r="G761" t="s">
        <v>95</v>
      </c>
      <c r="H761" t="s">
        <v>343</v>
      </c>
      <c r="I761" t="s">
        <v>533</v>
      </c>
      <c r="J761" t="s">
        <v>534</v>
      </c>
      <c r="K761" t="s">
        <v>535</v>
      </c>
      <c r="L761" t="s">
        <v>537</v>
      </c>
      <c r="M761" t="s">
        <v>549</v>
      </c>
      <c r="N761" t="s">
        <v>28</v>
      </c>
      <c r="O761">
        <v>8</v>
      </c>
      <c r="S761">
        <v>1</v>
      </c>
      <c r="T761">
        <v>0</v>
      </c>
      <c r="U761">
        <v>0</v>
      </c>
      <c r="V761">
        <v>0</v>
      </c>
      <c r="W761">
        <v>0</v>
      </c>
      <c r="X761">
        <v>8</v>
      </c>
      <c r="Y761">
        <v>8</v>
      </c>
      <c r="Z761">
        <v>4</v>
      </c>
      <c r="AA761">
        <v>4</v>
      </c>
      <c r="AB761">
        <v>3</v>
      </c>
      <c r="AC761">
        <v>3</v>
      </c>
      <c r="AD761">
        <v>1</v>
      </c>
      <c r="AE761">
        <v>1</v>
      </c>
      <c r="AF761" t="s">
        <v>599</v>
      </c>
      <c r="AG761" t="s">
        <v>41</v>
      </c>
      <c r="AH761" t="s">
        <v>41</v>
      </c>
      <c r="AJ761" t="s">
        <v>72</v>
      </c>
      <c r="AM761" t="s">
        <v>352</v>
      </c>
      <c r="AN761" t="s">
        <v>344</v>
      </c>
    </row>
    <row r="762" spans="1:40" x14ac:dyDescent="0.2">
      <c r="A762" t="s">
        <v>95</v>
      </c>
      <c r="B762" s="1" t="str">
        <f>VLOOKUP(Table1[[#This Row],[Organization]],Table3[],2)</f>
        <v>United Nations High Commissioner for Refugees</v>
      </c>
      <c r="C762" t="s">
        <v>26</v>
      </c>
      <c r="D762" t="s">
        <v>103</v>
      </c>
      <c r="E762" s="1" t="str">
        <f>VLOOKUP(Table1[[#This Row],[Implementing_Partner]],Table2[],3)</f>
        <v>Cooperazione E Sviluppo</v>
      </c>
      <c r="F762" t="s">
        <v>25</v>
      </c>
      <c r="G762" t="s">
        <v>95</v>
      </c>
      <c r="H762" t="s">
        <v>343</v>
      </c>
      <c r="I762" t="s">
        <v>533</v>
      </c>
      <c r="J762" t="s">
        <v>534</v>
      </c>
      <c r="K762" t="s">
        <v>536</v>
      </c>
      <c r="L762" t="s">
        <v>541</v>
      </c>
      <c r="M762" t="s">
        <v>550</v>
      </c>
      <c r="N762" t="s">
        <v>28</v>
      </c>
      <c r="O762">
        <v>20</v>
      </c>
      <c r="S762">
        <v>11</v>
      </c>
      <c r="T762">
        <v>0</v>
      </c>
      <c r="U762">
        <v>0</v>
      </c>
      <c r="V762">
        <v>0</v>
      </c>
      <c r="W762">
        <v>0</v>
      </c>
      <c r="X762">
        <v>20</v>
      </c>
      <c r="Y762">
        <v>20</v>
      </c>
      <c r="Z762">
        <v>10</v>
      </c>
      <c r="AA762">
        <v>10</v>
      </c>
      <c r="AB762">
        <v>7</v>
      </c>
      <c r="AC762">
        <v>5</v>
      </c>
      <c r="AD762">
        <v>3</v>
      </c>
      <c r="AE762">
        <v>5</v>
      </c>
      <c r="AF762" t="s">
        <v>599</v>
      </c>
      <c r="AG762" t="s">
        <v>41</v>
      </c>
      <c r="AH762" t="s">
        <v>41</v>
      </c>
      <c r="AJ762" t="s">
        <v>72</v>
      </c>
      <c r="AM762" t="s">
        <v>352</v>
      </c>
      <c r="AN762" t="s">
        <v>344</v>
      </c>
    </row>
    <row r="763" spans="1:40" x14ac:dyDescent="0.2">
      <c r="A763" t="s">
        <v>73</v>
      </c>
      <c r="B763" s="1" t="str">
        <f>VLOOKUP(Table1[[#This Row],[Organization]],Table3[],2)</f>
        <v>Other</v>
      </c>
      <c r="C763" t="s">
        <v>25</v>
      </c>
      <c r="D763" t="s">
        <v>73</v>
      </c>
      <c r="E763" s="1" t="str">
        <f>VLOOKUP(Table1[[#This Row],[Implementing_Partner]],Table2[],3)</f>
        <v>Norwegian Refugee Council</v>
      </c>
      <c r="F763" t="s">
        <v>25</v>
      </c>
      <c r="G763" t="s">
        <v>73</v>
      </c>
      <c r="H763" t="s">
        <v>344</v>
      </c>
      <c r="I763" t="s">
        <v>533</v>
      </c>
      <c r="J763" t="s">
        <v>534</v>
      </c>
      <c r="K763" t="s">
        <v>535</v>
      </c>
      <c r="L763" t="s">
        <v>537</v>
      </c>
      <c r="M763" t="s">
        <v>553</v>
      </c>
      <c r="N763" t="s">
        <v>28</v>
      </c>
      <c r="O763">
        <v>204</v>
      </c>
      <c r="S763">
        <v>34</v>
      </c>
      <c r="T763">
        <v>204</v>
      </c>
      <c r="U763">
        <v>0</v>
      </c>
      <c r="V763">
        <v>0</v>
      </c>
      <c r="W763">
        <v>0</v>
      </c>
      <c r="X763">
        <v>0</v>
      </c>
      <c r="Y763">
        <v>204</v>
      </c>
      <c r="Z763">
        <v>104</v>
      </c>
      <c r="AA763">
        <v>100</v>
      </c>
      <c r="AB763">
        <v>50</v>
      </c>
      <c r="AC763">
        <v>50</v>
      </c>
      <c r="AD763">
        <v>54</v>
      </c>
      <c r="AE763">
        <v>50</v>
      </c>
      <c r="AF763" t="s">
        <v>599</v>
      </c>
      <c r="AG763" t="s">
        <v>41</v>
      </c>
      <c r="AH763" t="s">
        <v>41</v>
      </c>
      <c r="AJ763" t="s">
        <v>72</v>
      </c>
      <c r="AM763" t="s">
        <v>352</v>
      </c>
      <c r="AN763" t="s">
        <v>344</v>
      </c>
    </row>
    <row r="764" spans="1:40" x14ac:dyDescent="0.2">
      <c r="A764" t="s">
        <v>73</v>
      </c>
      <c r="B764" s="1" t="str">
        <f>VLOOKUP(Table1[[#This Row],[Organization]],Table3[],2)</f>
        <v>Other</v>
      </c>
      <c r="C764" t="s">
        <v>25</v>
      </c>
      <c r="D764" t="s">
        <v>73</v>
      </c>
      <c r="E764" s="1" t="str">
        <f>VLOOKUP(Table1[[#This Row],[Implementing_Partner]],Table2[],3)</f>
        <v>Norwegian Refugee Council</v>
      </c>
      <c r="F764" t="s">
        <v>25</v>
      </c>
      <c r="G764" t="s">
        <v>73</v>
      </c>
      <c r="H764" t="s">
        <v>344</v>
      </c>
      <c r="I764" t="s">
        <v>533</v>
      </c>
      <c r="J764" t="s">
        <v>534</v>
      </c>
      <c r="K764" t="s">
        <v>535</v>
      </c>
      <c r="L764" t="s">
        <v>537</v>
      </c>
      <c r="M764" t="s">
        <v>555</v>
      </c>
      <c r="N764" t="s">
        <v>28</v>
      </c>
      <c r="O764">
        <v>234</v>
      </c>
      <c r="S764">
        <v>39</v>
      </c>
      <c r="T764">
        <v>234</v>
      </c>
      <c r="U764">
        <v>0</v>
      </c>
      <c r="V764">
        <v>0</v>
      </c>
      <c r="W764">
        <v>0</v>
      </c>
      <c r="X764">
        <v>0</v>
      </c>
      <c r="Y764">
        <v>234</v>
      </c>
      <c r="Z764">
        <v>114</v>
      </c>
      <c r="AA764">
        <v>120</v>
      </c>
      <c r="AB764">
        <v>50</v>
      </c>
      <c r="AC764">
        <v>50</v>
      </c>
      <c r="AD764">
        <v>64</v>
      </c>
      <c r="AE764">
        <v>70</v>
      </c>
      <c r="AF764" t="s">
        <v>599</v>
      </c>
      <c r="AG764" t="s">
        <v>41</v>
      </c>
      <c r="AH764" t="s">
        <v>41</v>
      </c>
      <c r="AJ764" t="s">
        <v>72</v>
      </c>
      <c r="AM764" t="s">
        <v>352</v>
      </c>
      <c r="AN764" t="s">
        <v>344</v>
      </c>
    </row>
    <row r="765" spans="1:40" x14ac:dyDescent="0.2">
      <c r="A765" t="s">
        <v>73</v>
      </c>
      <c r="B765" s="1" t="str">
        <f>VLOOKUP(Table1[[#This Row],[Organization]],Table3[],2)</f>
        <v>Other</v>
      </c>
      <c r="C765" t="s">
        <v>25</v>
      </c>
      <c r="D765" t="s">
        <v>73</v>
      </c>
      <c r="E765" s="1" t="str">
        <f>VLOOKUP(Table1[[#This Row],[Implementing_Partner]],Table2[],3)</f>
        <v>Norwegian Refugee Council</v>
      </c>
      <c r="F765" t="s">
        <v>25</v>
      </c>
      <c r="G765" t="s">
        <v>73</v>
      </c>
      <c r="H765" t="s">
        <v>344</v>
      </c>
      <c r="I765" t="s">
        <v>533</v>
      </c>
      <c r="J765" t="s">
        <v>534</v>
      </c>
      <c r="K765" t="s">
        <v>535</v>
      </c>
      <c r="L765" t="s">
        <v>537</v>
      </c>
      <c r="M765" t="s">
        <v>551</v>
      </c>
      <c r="N765" t="s">
        <v>28</v>
      </c>
      <c r="O765">
        <v>168</v>
      </c>
      <c r="S765">
        <v>28</v>
      </c>
      <c r="T765">
        <v>168</v>
      </c>
      <c r="U765">
        <v>0</v>
      </c>
      <c r="V765">
        <v>0</v>
      </c>
      <c r="W765">
        <v>0</v>
      </c>
      <c r="X765">
        <v>0</v>
      </c>
      <c r="Y765">
        <v>168</v>
      </c>
      <c r="Z765">
        <v>88</v>
      </c>
      <c r="AA765">
        <v>80</v>
      </c>
      <c r="AB765">
        <v>30</v>
      </c>
      <c r="AC765">
        <v>30</v>
      </c>
      <c r="AD765">
        <v>58</v>
      </c>
      <c r="AE765">
        <v>50</v>
      </c>
      <c r="AF765" t="s">
        <v>599</v>
      </c>
      <c r="AG765" t="s">
        <v>41</v>
      </c>
      <c r="AH765" t="s">
        <v>41</v>
      </c>
      <c r="AJ765" t="s">
        <v>72</v>
      </c>
      <c r="AM765" t="s">
        <v>352</v>
      </c>
      <c r="AN765" t="s">
        <v>344</v>
      </c>
    </row>
    <row r="766" spans="1:40" x14ac:dyDescent="0.2">
      <c r="A766" t="s">
        <v>73</v>
      </c>
      <c r="B766" s="1" t="str">
        <f>VLOOKUP(Table1[[#This Row],[Organization]],Table3[],2)</f>
        <v>Other</v>
      </c>
      <c r="C766" t="s">
        <v>25</v>
      </c>
      <c r="D766" t="s">
        <v>73</v>
      </c>
      <c r="E766" s="1" t="str">
        <f>VLOOKUP(Table1[[#This Row],[Implementing_Partner]],Table2[],3)</f>
        <v>Norwegian Refugee Council</v>
      </c>
      <c r="F766" t="s">
        <v>25</v>
      </c>
      <c r="G766" t="s">
        <v>73</v>
      </c>
      <c r="H766" t="s">
        <v>344</v>
      </c>
      <c r="I766" t="s">
        <v>533</v>
      </c>
      <c r="J766" t="s">
        <v>534</v>
      </c>
      <c r="K766" t="s">
        <v>535</v>
      </c>
      <c r="L766" t="s">
        <v>537</v>
      </c>
      <c r="M766" t="s">
        <v>556</v>
      </c>
      <c r="N766" t="s">
        <v>28</v>
      </c>
      <c r="O766">
        <v>120</v>
      </c>
      <c r="S766">
        <v>20</v>
      </c>
      <c r="T766">
        <v>120</v>
      </c>
      <c r="U766">
        <v>0</v>
      </c>
      <c r="V766">
        <v>0</v>
      </c>
      <c r="W766">
        <v>0</v>
      </c>
      <c r="X766">
        <v>0</v>
      </c>
      <c r="Y766">
        <v>120</v>
      </c>
      <c r="Z766">
        <v>60</v>
      </c>
      <c r="AA766">
        <v>60</v>
      </c>
      <c r="AB766">
        <v>30</v>
      </c>
      <c r="AC766">
        <v>30</v>
      </c>
      <c r="AD766">
        <v>30</v>
      </c>
      <c r="AE766">
        <v>30</v>
      </c>
      <c r="AF766" t="s">
        <v>599</v>
      </c>
      <c r="AG766" t="s">
        <v>41</v>
      </c>
      <c r="AH766" t="s">
        <v>41</v>
      </c>
      <c r="AJ766" t="s">
        <v>72</v>
      </c>
      <c r="AM766" t="s">
        <v>352</v>
      </c>
      <c r="AN766" t="s">
        <v>344</v>
      </c>
    </row>
    <row r="767" spans="1:40" x14ac:dyDescent="0.2">
      <c r="A767" t="s">
        <v>107</v>
      </c>
      <c r="B767" s="1" t="str">
        <f>VLOOKUP(Table1[[#This Row],[Organization]],Table3[],2)</f>
        <v>World Food Programme</v>
      </c>
      <c r="C767" t="s">
        <v>26</v>
      </c>
      <c r="D767" t="s">
        <v>143</v>
      </c>
      <c r="E767" s="1" t="str">
        <f>VLOOKUP(Table1[[#This Row],[Implementing_Partner]],Table2[],3)</f>
        <v>Shaik Tahir Azzawi Charity Organization</v>
      </c>
      <c r="F767" t="s">
        <v>100</v>
      </c>
      <c r="H767" t="s">
        <v>344</v>
      </c>
      <c r="I767" t="s">
        <v>147</v>
      </c>
      <c r="J767" t="s">
        <v>147</v>
      </c>
      <c r="K767" t="s">
        <v>148</v>
      </c>
      <c r="M767" t="s">
        <v>357</v>
      </c>
      <c r="P767" t="s">
        <v>359</v>
      </c>
      <c r="Q767" t="s">
        <v>29</v>
      </c>
      <c r="S767">
        <v>623</v>
      </c>
      <c r="U767">
        <v>3115</v>
      </c>
      <c r="Y767">
        <v>3115</v>
      </c>
      <c r="Z767">
        <v>1483</v>
      </c>
      <c r="AA767">
        <v>1632</v>
      </c>
      <c r="AB767">
        <v>486</v>
      </c>
      <c r="AC767">
        <v>480</v>
      </c>
      <c r="AD767">
        <v>997</v>
      </c>
      <c r="AE767">
        <v>1153</v>
      </c>
      <c r="AF767" t="s">
        <v>600</v>
      </c>
      <c r="AG767" t="s">
        <v>131</v>
      </c>
      <c r="AH767" t="s">
        <v>163</v>
      </c>
      <c r="AI767" t="s">
        <v>366</v>
      </c>
      <c r="AK767" t="s">
        <v>152</v>
      </c>
      <c r="AM767" t="s">
        <v>352</v>
      </c>
      <c r="AN767" t="s">
        <v>344</v>
      </c>
    </row>
    <row r="768" spans="1:40" x14ac:dyDescent="0.2">
      <c r="A768" t="s">
        <v>107</v>
      </c>
      <c r="B768" s="1" t="str">
        <f>VLOOKUP(Table1[[#This Row],[Organization]],Table3[],2)</f>
        <v>World Food Programme</v>
      </c>
      <c r="C768" t="s">
        <v>26</v>
      </c>
      <c r="D768" t="s">
        <v>143</v>
      </c>
      <c r="E768" s="1" t="str">
        <f>VLOOKUP(Table1[[#This Row],[Implementing_Partner]],Table2[],3)</f>
        <v>Shaik Tahir Azzawi Charity Organization</v>
      </c>
      <c r="F768" t="s">
        <v>100</v>
      </c>
      <c r="H768" t="s">
        <v>343</v>
      </c>
      <c r="I768" t="s">
        <v>147</v>
      </c>
      <c r="J768" t="s">
        <v>147</v>
      </c>
      <c r="K768" t="s">
        <v>148</v>
      </c>
      <c r="L768" t="s">
        <v>357</v>
      </c>
      <c r="P768" t="s">
        <v>359</v>
      </c>
      <c r="Q768" t="s">
        <v>29</v>
      </c>
      <c r="S768">
        <v>245</v>
      </c>
      <c r="U768">
        <v>1225</v>
      </c>
      <c r="Y768">
        <v>1225</v>
      </c>
      <c r="Z768">
        <v>583</v>
      </c>
      <c r="AA768">
        <v>642</v>
      </c>
      <c r="AB768">
        <v>191</v>
      </c>
      <c r="AC768">
        <v>189</v>
      </c>
      <c r="AD768">
        <v>392</v>
      </c>
      <c r="AE768">
        <v>453</v>
      </c>
      <c r="AF768" t="s">
        <v>600</v>
      </c>
      <c r="AG768" t="s">
        <v>131</v>
      </c>
      <c r="AH768" t="s">
        <v>131</v>
      </c>
      <c r="AJ768" t="s">
        <v>170</v>
      </c>
      <c r="AK768" t="s">
        <v>152</v>
      </c>
      <c r="AM768" t="s">
        <v>352</v>
      </c>
      <c r="AN768" t="s">
        <v>344</v>
      </c>
    </row>
    <row r="769" spans="1:40" x14ac:dyDescent="0.2">
      <c r="A769" t="s">
        <v>107</v>
      </c>
      <c r="B769" s="1" t="str">
        <f>VLOOKUP(Table1[[#This Row],[Organization]],Table3[],2)</f>
        <v>World Food Programme</v>
      </c>
      <c r="C769" t="s">
        <v>26</v>
      </c>
      <c r="D769" t="s">
        <v>143</v>
      </c>
      <c r="E769" s="1" t="str">
        <f>VLOOKUP(Table1[[#This Row],[Implementing_Partner]],Table2[],3)</f>
        <v>Shaik Tahir Azzawi Charity Organization</v>
      </c>
      <c r="F769" t="s">
        <v>100</v>
      </c>
      <c r="H769" t="s">
        <v>343</v>
      </c>
      <c r="I769" t="s">
        <v>147</v>
      </c>
      <c r="J769" t="s">
        <v>147</v>
      </c>
      <c r="K769" t="s">
        <v>148</v>
      </c>
      <c r="L769" t="s">
        <v>357</v>
      </c>
      <c r="P769" t="s">
        <v>359</v>
      </c>
      <c r="Q769" t="s">
        <v>29</v>
      </c>
      <c r="S769">
        <v>200</v>
      </c>
      <c r="U769">
        <v>1000</v>
      </c>
      <c r="Y769">
        <v>1000</v>
      </c>
      <c r="Z769">
        <v>476</v>
      </c>
      <c r="AA769">
        <v>524</v>
      </c>
      <c r="AB769">
        <v>156</v>
      </c>
      <c r="AC769">
        <v>154</v>
      </c>
      <c r="AD769">
        <v>320</v>
      </c>
      <c r="AE769">
        <v>370</v>
      </c>
      <c r="AF769" t="s">
        <v>600</v>
      </c>
      <c r="AG769" t="s">
        <v>131</v>
      </c>
      <c r="AH769" t="s">
        <v>131</v>
      </c>
      <c r="AK769" t="s">
        <v>152</v>
      </c>
      <c r="AM769" t="s">
        <v>352</v>
      </c>
      <c r="AN769" t="s">
        <v>344</v>
      </c>
    </row>
    <row r="770" spans="1:40" x14ac:dyDescent="0.2">
      <c r="A770" t="s">
        <v>107</v>
      </c>
      <c r="B770" s="1" t="str">
        <f>VLOOKUP(Table1[[#This Row],[Organization]],Table3[],2)</f>
        <v>World Food Programme</v>
      </c>
      <c r="C770" t="s">
        <v>26</v>
      </c>
      <c r="D770" t="s">
        <v>143</v>
      </c>
      <c r="E770" s="1" t="str">
        <f>VLOOKUP(Table1[[#This Row],[Implementing_Partner]],Table2[],3)</f>
        <v>Shaik Tahir Azzawi Charity Organization</v>
      </c>
      <c r="F770" t="s">
        <v>100</v>
      </c>
      <c r="H770" t="s">
        <v>343</v>
      </c>
      <c r="I770" t="s">
        <v>147</v>
      </c>
      <c r="J770" t="s">
        <v>147</v>
      </c>
      <c r="K770" t="s">
        <v>148</v>
      </c>
      <c r="L770" t="s">
        <v>357</v>
      </c>
      <c r="P770" t="s">
        <v>359</v>
      </c>
      <c r="Q770" t="s">
        <v>29</v>
      </c>
      <c r="S770">
        <v>41</v>
      </c>
      <c r="T770">
        <v>205</v>
      </c>
      <c r="Y770">
        <v>205</v>
      </c>
      <c r="Z770">
        <v>98</v>
      </c>
      <c r="AA770">
        <v>107</v>
      </c>
      <c r="AB770">
        <v>32</v>
      </c>
      <c r="AC770">
        <v>32</v>
      </c>
      <c r="AD770">
        <v>66</v>
      </c>
      <c r="AE770">
        <v>76</v>
      </c>
      <c r="AF770" t="s">
        <v>600</v>
      </c>
      <c r="AG770" t="s">
        <v>131</v>
      </c>
      <c r="AH770" t="s">
        <v>131</v>
      </c>
      <c r="AJ770" t="s">
        <v>170</v>
      </c>
      <c r="AK770" t="s">
        <v>152</v>
      </c>
      <c r="AM770" t="s">
        <v>352</v>
      </c>
      <c r="AN770" t="s">
        <v>343</v>
      </c>
    </row>
    <row r="771" spans="1:40" x14ac:dyDescent="0.2">
      <c r="A771" t="s">
        <v>107</v>
      </c>
      <c r="B771" s="1" t="str">
        <f>VLOOKUP(Table1[[#This Row],[Organization]],Table3[],2)</f>
        <v>World Food Programme</v>
      </c>
      <c r="C771" t="s">
        <v>26</v>
      </c>
      <c r="D771" t="s">
        <v>143</v>
      </c>
      <c r="E771" s="1" t="str">
        <f>VLOOKUP(Table1[[#This Row],[Implementing_Partner]],Table2[],3)</f>
        <v>Shaik Tahir Azzawi Charity Organization</v>
      </c>
      <c r="F771" t="s">
        <v>100</v>
      </c>
      <c r="H771" t="s">
        <v>343</v>
      </c>
      <c r="I771" t="s">
        <v>147</v>
      </c>
      <c r="J771" t="s">
        <v>147</v>
      </c>
      <c r="K771" t="s">
        <v>148</v>
      </c>
      <c r="L771" t="s">
        <v>357</v>
      </c>
      <c r="P771" t="s">
        <v>359</v>
      </c>
      <c r="Q771" t="s">
        <v>29</v>
      </c>
      <c r="S771">
        <v>48</v>
      </c>
      <c r="T771">
        <v>240</v>
      </c>
      <c r="Y771">
        <v>240</v>
      </c>
      <c r="Z771">
        <v>114</v>
      </c>
      <c r="AA771">
        <v>126</v>
      </c>
      <c r="AB771">
        <v>37</v>
      </c>
      <c r="AC771">
        <v>37</v>
      </c>
      <c r="AD771">
        <v>77</v>
      </c>
      <c r="AE771">
        <v>89</v>
      </c>
      <c r="AF771" t="s">
        <v>600</v>
      </c>
      <c r="AG771" t="s">
        <v>131</v>
      </c>
      <c r="AH771" t="s">
        <v>131</v>
      </c>
      <c r="AK771" t="s">
        <v>152</v>
      </c>
      <c r="AM771" t="s">
        <v>352</v>
      </c>
      <c r="AN771" t="s">
        <v>343</v>
      </c>
    </row>
    <row r="772" spans="1:40" x14ac:dyDescent="0.2">
      <c r="A772" t="s">
        <v>107</v>
      </c>
      <c r="B772" s="1" t="str">
        <f>VLOOKUP(Table1[[#This Row],[Organization]],Table3[],2)</f>
        <v>World Food Programme</v>
      </c>
      <c r="C772" t="s">
        <v>26</v>
      </c>
      <c r="D772" t="s">
        <v>143</v>
      </c>
      <c r="E772" s="1" t="str">
        <f>VLOOKUP(Table1[[#This Row],[Implementing_Partner]],Table2[],3)</f>
        <v>Shaik Tahir Azzawi Charity Organization</v>
      </c>
      <c r="F772" t="s">
        <v>100</v>
      </c>
      <c r="H772" t="s">
        <v>344</v>
      </c>
      <c r="I772" t="s">
        <v>147</v>
      </c>
      <c r="J772" t="s">
        <v>147</v>
      </c>
      <c r="K772" t="s">
        <v>148</v>
      </c>
      <c r="M772" t="s">
        <v>357</v>
      </c>
      <c r="P772" t="s">
        <v>359</v>
      </c>
      <c r="Q772" t="s">
        <v>29</v>
      </c>
      <c r="S772">
        <v>212</v>
      </c>
      <c r="T772">
        <v>1060</v>
      </c>
      <c r="Y772">
        <v>1060</v>
      </c>
      <c r="Z772">
        <v>505</v>
      </c>
      <c r="AA772">
        <v>555</v>
      </c>
      <c r="AB772">
        <v>165</v>
      </c>
      <c r="AC772">
        <v>163</v>
      </c>
      <c r="AD772">
        <v>339</v>
      </c>
      <c r="AE772">
        <v>392</v>
      </c>
      <c r="AF772" t="s">
        <v>600</v>
      </c>
      <c r="AG772" t="s">
        <v>131</v>
      </c>
      <c r="AH772" t="s">
        <v>163</v>
      </c>
      <c r="AI772" t="s">
        <v>366</v>
      </c>
      <c r="AK772" t="s">
        <v>152</v>
      </c>
      <c r="AM772" t="s">
        <v>352</v>
      </c>
      <c r="AN772" t="s">
        <v>343</v>
      </c>
    </row>
    <row r="773" spans="1:40" x14ac:dyDescent="0.2">
      <c r="A773" t="s">
        <v>107</v>
      </c>
      <c r="B773" s="1" t="str">
        <f>VLOOKUP(Table1[[#This Row],[Organization]],Table3[],2)</f>
        <v>World Food Programme</v>
      </c>
      <c r="C773" t="s">
        <v>26</v>
      </c>
      <c r="D773" t="s">
        <v>143</v>
      </c>
      <c r="E773" s="1" t="str">
        <f>VLOOKUP(Table1[[#This Row],[Implementing_Partner]],Table2[],3)</f>
        <v>Shaik Tahir Azzawi Charity Organization</v>
      </c>
      <c r="F773" t="s">
        <v>100</v>
      </c>
      <c r="H773" t="s">
        <v>344</v>
      </c>
      <c r="I773" t="s">
        <v>147</v>
      </c>
      <c r="J773" t="s">
        <v>147</v>
      </c>
      <c r="K773" t="s">
        <v>148</v>
      </c>
      <c r="M773" t="s">
        <v>357</v>
      </c>
      <c r="P773" t="s">
        <v>359</v>
      </c>
      <c r="Q773" t="s">
        <v>29</v>
      </c>
      <c r="S773">
        <v>500</v>
      </c>
      <c r="U773">
        <v>2500</v>
      </c>
      <c r="Y773">
        <v>2500</v>
      </c>
      <c r="Z773">
        <v>1190</v>
      </c>
      <c r="AA773">
        <v>1310</v>
      </c>
      <c r="AB773">
        <v>390</v>
      </c>
      <c r="AC773">
        <v>385</v>
      </c>
      <c r="AD773">
        <v>800</v>
      </c>
      <c r="AE773">
        <v>925</v>
      </c>
      <c r="AF773" t="s">
        <v>600</v>
      </c>
      <c r="AG773" t="s">
        <v>164</v>
      </c>
      <c r="AH773" t="s">
        <v>167</v>
      </c>
      <c r="AK773" t="s">
        <v>152</v>
      </c>
      <c r="AM773" t="s">
        <v>352</v>
      </c>
      <c r="AN773" t="s">
        <v>344</v>
      </c>
    </row>
    <row r="774" spans="1:40" x14ac:dyDescent="0.2">
      <c r="A774" t="s">
        <v>107</v>
      </c>
      <c r="B774" s="1" t="str">
        <f>VLOOKUP(Table1[[#This Row],[Organization]],Table3[],2)</f>
        <v>World Food Programme</v>
      </c>
      <c r="C774" t="s">
        <v>26</v>
      </c>
      <c r="D774" t="s">
        <v>143</v>
      </c>
      <c r="E774" s="1" t="str">
        <f>VLOOKUP(Table1[[#This Row],[Implementing_Partner]],Table2[],3)</f>
        <v>Shaik Tahir Azzawi Charity Organization</v>
      </c>
      <c r="F774" t="s">
        <v>100</v>
      </c>
      <c r="H774" t="s">
        <v>344</v>
      </c>
      <c r="I774" t="s">
        <v>147</v>
      </c>
      <c r="J774" t="s">
        <v>147</v>
      </c>
      <c r="K774" t="s">
        <v>148</v>
      </c>
      <c r="M774" t="s">
        <v>357</v>
      </c>
      <c r="P774" t="s">
        <v>359</v>
      </c>
      <c r="Q774" t="s">
        <v>29</v>
      </c>
      <c r="S774">
        <v>181</v>
      </c>
      <c r="U774">
        <v>905</v>
      </c>
      <c r="Y774">
        <v>905</v>
      </c>
      <c r="Z774">
        <v>431</v>
      </c>
      <c r="AA774">
        <v>474</v>
      </c>
      <c r="AB774">
        <v>141</v>
      </c>
      <c r="AC774">
        <v>139</v>
      </c>
      <c r="AD774">
        <v>290</v>
      </c>
      <c r="AE774">
        <v>335</v>
      </c>
      <c r="AF774" t="s">
        <v>600</v>
      </c>
      <c r="AG774" t="s">
        <v>164</v>
      </c>
      <c r="AH774" t="s">
        <v>165</v>
      </c>
      <c r="AI774" t="s">
        <v>166</v>
      </c>
      <c r="AK774" t="s">
        <v>152</v>
      </c>
      <c r="AM774" t="s">
        <v>352</v>
      </c>
      <c r="AN774" t="s">
        <v>344</v>
      </c>
    </row>
    <row r="775" spans="1:40" x14ac:dyDescent="0.2">
      <c r="A775" t="s">
        <v>107</v>
      </c>
      <c r="B775" s="1" t="str">
        <f>VLOOKUP(Table1[[#This Row],[Organization]],Table3[],2)</f>
        <v>World Food Programme</v>
      </c>
      <c r="C775" t="s">
        <v>26</v>
      </c>
      <c r="D775" t="s">
        <v>143</v>
      </c>
      <c r="E775" s="1" t="str">
        <f>VLOOKUP(Table1[[#This Row],[Implementing_Partner]],Table2[],3)</f>
        <v>Shaik Tahir Azzawi Charity Organization</v>
      </c>
      <c r="F775" t="s">
        <v>100</v>
      </c>
      <c r="H775" t="s">
        <v>344</v>
      </c>
      <c r="I775" t="s">
        <v>147</v>
      </c>
      <c r="J775" t="s">
        <v>147</v>
      </c>
      <c r="K775" t="s">
        <v>148</v>
      </c>
      <c r="M775" t="s">
        <v>357</v>
      </c>
      <c r="P775" t="s">
        <v>359</v>
      </c>
      <c r="Q775" t="s">
        <v>29</v>
      </c>
      <c r="S775">
        <v>229</v>
      </c>
      <c r="T775">
        <v>1145</v>
      </c>
      <c r="Y775">
        <v>1145</v>
      </c>
      <c r="Z775">
        <v>545</v>
      </c>
      <c r="AA775">
        <v>600</v>
      </c>
      <c r="AB775">
        <v>179</v>
      </c>
      <c r="AC775">
        <v>176</v>
      </c>
      <c r="AD775">
        <v>366</v>
      </c>
      <c r="AE775">
        <v>424</v>
      </c>
      <c r="AF775" t="s">
        <v>600</v>
      </c>
      <c r="AG775" t="s">
        <v>164</v>
      </c>
      <c r="AH775" t="s">
        <v>167</v>
      </c>
      <c r="AK775" t="s">
        <v>152</v>
      </c>
      <c r="AM775" t="s">
        <v>352</v>
      </c>
      <c r="AN775" t="s">
        <v>343</v>
      </c>
    </row>
    <row r="776" spans="1:40" x14ac:dyDescent="0.2">
      <c r="A776" t="s">
        <v>107</v>
      </c>
      <c r="B776" s="1" t="str">
        <f>VLOOKUP(Table1[[#This Row],[Organization]],Table3[],2)</f>
        <v>World Food Programme</v>
      </c>
      <c r="C776" t="s">
        <v>26</v>
      </c>
      <c r="D776" t="s">
        <v>143</v>
      </c>
      <c r="E776" s="1" t="str">
        <f>VLOOKUP(Table1[[#This Row],[Implementing_Partner]],Table2[],3)</f>
        <v>Shaik Tahir Azzawi Charity Organization</v>
      </c>
      <c r="F776" t="s">
        <v>100</v>
      </c>
      <c r="H776" t="s">
        <v>344</v>
      </c>
      <c r="I776" t="s">
        <v>147</v>
      </c>
      <c r="J776" t="s">
        <v>147</v>
      </c>
      <c r="K776" t="s">
        <v>148</v>
      </c>
      <c r="M776" t="s">
        <v>357</v>
      </c>
      <c r="P776" t="s">
        <v>359</v>
      </c>
      <c r="Q776" t="s">
        <v>29</v>
      </c>
      <c r="S776">
        <v>50</v>
      </c>
      <c r="T776">
        <v>250</v>
      </c>
      <c r="Y776">
        <v>250</v>
      </c>
      <c r="Z776">
        <v>119</v>
      </c>
      <c r="AA776">
        <v>131</v>
      </c>
      <c r="AB776">
        <v>39</v>
      </c>
      <c r="AC776">
        <v>39</v>
      </c>
      <c r="AD776">
        <v>80</v>
      </c>
      <c r="AE776">
        <v>93</v>
      </c>
      <c r="AF776" t="s">
        <v>600</v>
      </c>
      <c r="AG776" t="s">
        <v>164</v>
      </c>
      <c r="AH776" t="s">
        <v>165</v>
      </c>
      <c r="AI776" t="s">
        <v>166</v>
      </c>
      <c r="AK776" t="s">
        <v>152</v>
      </c>
      <c r="AM776" t="s">
        <v>352</v>
      </c>
      <c r="AN776" t="s">
        <v>343</v>
      </c>
    </row>
    <row r="777" spans="1:40" x14ac:dyDescent="0.2">
      <c r="A777" t="s">
        <v>176</v>
      </c>
      <c r="B777" s="1" t="str">
        <f>VLOOKUP(Table1[[#This Row],[Organization]],Table3[],2)</f>
        <v>World Health Organization</v>
      </c>
      <c r="C777" t="s">
        <v>26</v>
      </c>
      <c r="E777" s="1" t="e">
        <f>VLOOKUP(Table1[[#This Row],[Implementing_Partner]],Table2[],3)</f>
        <v>#N/A</v>
      </c>
      <c r="H777" t="s">
        <v>343</v>
      </c>
      <c r="I777" t="s">
        <v>186</v>
      </c>
      <c r="J777" t="s">
        <v>186</v>
      </c>
      <c r="K777" t="s">
        <v>407</v>
      </c>
      <c r="L777" t="s">
        <v>409</v>
      </c>
      <c r="N777" t="s">
        <v>84</v>
      </c>
      <c r="O777">
        <v>1</v>
      </c>
      <c r="AF777" t="s">
        <v>600</v>
      </c>
      <c r="AG777" t="s">
        <v>199</v>
      </c>
      <c r="AH777" t="s">
        <v>165</v>
      </c>
      <c r="AI777" t="s">
        <v>166</v>
      </c>
      <c r="AJ777" t="s">
        <v>431</v>
      </c>
      <c r="AK777" t="s">
        <v>258</v>
      </c>
      <c r="AM777" t="s">
        <v>352</v>
      </c>
      <c r="AN777" t="s">
        <v>343</v>
      </c>
    </row>
    <row r="778" spans="1:40" x14ac:dyDescent="0.2">
      <c r="A778" t="s">
        <v>176</v>
      </c>
      <c r="B778" s="1" t="str">
        <f>VLOOKUP(Table1[[#This Row],[Organization]],Table3[],2)</f>
        <v>World Health Organization</v>
      </c>
      <c r="C778" t="s">
        <v>26</v>
      </c>
      <c r="E778" s="1" t="e">
        <f>VLOOKUP(Table1[[#This Row],[Implementing_Partner]],Table2[],3)</f>
        <v>#N/A</v>
      </c>
      <c r="H778" t="s">
        <v>343</v>
      </c>
      <c r="I778" t="s">
        <v>186</v>
      </c>
      <c r="J778" t="s">
        <v>186</v>
      </c>
      <c r="K778" t="s">
        <v>407</v>
      </c>
      <c r="L778" t="s">
        <v>409</v>
      </c>
      <c r="N778" t="s">
        <v>84</v>
      </c>
      <c r="O778">
        <v>1</v>
      </c>
      <c r="AF778" t="s">
        <v>600</v>
      </c>
      <c r="AG778" t="s">
        <v>199</v>
      </c>
      <c r="AH778" t="s">
        <v>165</v>
      </c>
      <c r="AI778" t="s">
        <v>166</v>
      </c>
      <c r="AJ778" t="s">
        <v>431</v>
      </c>
      <c r="AK778" t="s">
        <v>258</v>
      </c>
      <c r="AM778" t="s">
        <v>352</v>
      </c>
      <c r="AN778" t="s">
        <v>343</v>
      </c>
    </row>
    <row r="779" spans="1:40" x14ac:dyDescent="0.2">
      <c r="A779" t="s">
        <v>176</v>
      </c>
      <c r="B779" s="1" t="str">
        <f>VLOOKUP(Table1[[#This Row],[Organization]],Table3[],2)</f>
        <v>World Health Organization</v>
      </c>
      <c r="C779" t="s">
        <v>26</v>
      </c>
      <c r="E779" s="1" t="e">
        <f>VLOOKUP(Table1[[#This Row],[Implementing_Partner]],Table2[],3)</f>
        <v>#N/A</v>
      </c>
      <c r="H779" t="s">
        <v>343</v>
      </c>
      <c r="I779" t="s">
        <v>186</v>
      </c>
      <c r="J779" t="s">
        <v>186</v>
      </c>
      <c r="K779" t="s">
        <v>407</v>
      </c>
      <c r="L779" t="s">
        <v>409</v>
      </c>
      <c r="N779" t="s">
        <v>84</v>
      </c>
      <c r="O779">
        <v>1</v>
      </c>
      <c r="AF779" t="s">
        <v>600</v>
      </c>
      <c r="AG779" t="s">
        <v>199</v>
      </c>
      <c r="AH779" t="s">
        <v>165</v>
      </c>
      <c r="AI779" t="s">
        <v>166</v>
      </c>
      <c r="AJ779" t="s">
        <v>431</v>
      </c>
      <c r="AK779" t="s">
        <v>258</v>
      </c>
      <c r="AM779" t="s">
        <v>352</v>
      </c>
      <c r="AN779" t="s">
        <v>343</v>
      </c>
    </row>
    <row r="780" spans="1:40" x14ac:dyDescent="0.2">
      <c r="A780" t="s">
        <v>176</v>
      </c>
      <c r="B780" s="1" t="str">
        <f>VLOOKUP(Table1[[#This Row],[Organization]],Table3[],2)</f>
        <v>World Health Organization</v>
      </c>
      <c r="C780" t="s">
        <v>26</v>
      </c>
      <c r="E780" s="1" t="e">
        <f>VLOOKUP(Table1[[#This Row],[Implementing_Partner]],Table2[],3)</f>
        <v>#N/A</v>
      </c>
      <c r="H780" t="s">
        <v>343</v>
      </c>
      <c r="I780" t="s">
        <v>186</v>
      </c>
      <c r="J780" t="s">
        <v>186</v>
      </c>
      <c r="K780" t="s">
        <v>407</v>
      </c>
      <c r="L780" t="s">
        <v>409</v>
      </c>
      <c r="N780" t="s">
        <v>84</v>
      </c>
      <c r="O780">
        <v>1</v>
      </c>
      <c r="AF780" t="s">
        <v>600</v>
      </c>
      <c r="AG780" t="s">
        <v>199</v>
      </c>
      <c r="AH780" t="s">
        <v>165</v>
      </c>
      <c r="AI780" t="s">
        <v>166</v>
      </c>
      <c r="AJ780" t="s">
        <v>431</v>
      </c>
      <c r="AK780" t="s">
        <v>258</v>
      </c>
      <c r="AM780" t="s">
        <v>352</v>
      </c>
      <c r="AN780" t="s">
        <v>343</v>
      </c>
    </row>
    <row r="781" spans="1:40" x14ac:dyDescent="0.2">
      <c r="A781" t="s">
        <v>176</v>
      </c>
      <c r="B781" s="1" t="str">
        <f>VLOOKUP(Table1[[#This Row],[Organization]],Table3[],2)</f>
        <v>World Health Organization</v>
      </c>
      <c r="C781" t="s">
        <v>26</v>
      </c>
      <c r="E781" s="1" t="e">
        <f>VLOOKUP(Table1[[#This Row],[Implementing_Partner]],Table2[],3)</f>
        <v>#N/A</v>
      </c>
      <c r="H781" t="s">
        <v>343</v>
      </c>
      <c r="I781" t="s">
        <v>186</v>
      </c>
      <c r="J781" t="s">
        <v>186</v>
      </c>
      <c r="K781" t="s">
        <v>407</v>
      </c>
      <c r="L781" t="s">
        <v>409</v>
      </c>
      <c r="N781" t="s">
        <v>84</v>
      </c>
      <c r="O781">
        <v>1</v>
      </c>
      <c r="AF781" t="s">
        <v>600</v>
      </c>
      <c r="AG781" t="s">
        <v>199</v>
      </c>
      <c r="AH781" t="s">
        <v>165</v>
      </c>
      <c r="AI781" t="s">
        <v>166</v>
      </c>
      <c r="AJ781" t="s">
        <v>431</v>
      </c>
      <c r="AK781" t="s">
        <v>258</v>
      </c>
      <c r="AM781" t="s">
        <v>352</v>
      </c>
      <c r="AN781" t="s">
        <v>343</v>
      </c>
    </row>
    <row r="782" spans="1:40" x14ac:dyDescent="0.2">
      <c r="A782" t="s">
        <v>176</v>
      </c>
      <c r="B782" s="1" t="str">
        <f>VLOOKUP(Table1[[#This Row],[Organization]],Table3[],2)</f>
        <v>World Health Organization</v>
      </c>
      <c r="C782" t="s">
        <v>26</v>
      </c>
      <c r="E782" s="1" t="e">
        <f>VLOOKUP(Table1[[#This Row],[Implementing_Partner]],Table2[],3)</f>
        <v>#N/A</v>
      </c>
      <c r="H782" t="s">
        <v>343</v>
      </c>
      <c r="I782" t="s">
        <v>186</v>
      </c>
      <c r="J782" t="s">
        <v>186</v>
      </c>
      <c r="K782" t="s">
        <v>407</v>
      </c>
      <c r="L782" t="s">
        <v>409</v>
      </c>
      <c r="N782" t="s">
        <v>84</v>
      </c>
      <c r="O782">
        <v>1</v>
      </c>
      <c r="AF782" t="s">
        <v>600</v>
      </c>
      <c r="AG782" t="s">
        <v>199</v>
      </c>
      <c r="AH782" t="s">
        <v>165</v>
      </c>
      <c r="AJ782" t="s">
        <v>431</v>
      </c>
      <c r="AK782" t="s">
        <v>258</v>
      </c>
      <c r="AM782" t="s">
        <v>352</v>
      </c>
      <c r="AN782" t="s">
        <v>343</v>
      </c>
    </row>
    <row r="783" spans="1:40" x14ac:dyDescent="0.2">
      <c r="A783" t="s">
        <v>107</v>
      </c>
      <c r="B783" s="1" t="str">
        <f>VLOOKUP(Table1[[#This Row],[Organization]],Table3[],2)</f>
        <v>World Food Programme</v>
      </c>
      <c r="C783" t="s">
        <v>26</v>
      </c>
      <c r="D783" t="s">
        <v>141</v>
      </c>
      <c r="E783" s="1" t="str">
        <f>VLOOKUP(Table1[[#This Row],[Implementing_Partner]],Table2[],3)</f>
        <v>Kafaa</v>
      </c>
      <c r="F783" t="s">
        <v>100</v>
      </c>
      <c r="H783" t="s">
        <v>344</v>
      </c>
      <c r="I783" t="s">
        <v>147</v>
      </c>
      <c r="J783" t="s">
        <v>147</v>
      </c>
      <c r="K783" t="s">
        <v>148</v>
      </c>
      <c r="M783" t="s">
        <v>357</v>
      </c>
      <c r="P783" t="s">
        <v>359</v>
      </c>
      <c r="Q783" t="s">
        <v>29</v>
      </c>
      <c r="S783">
        <v>195</v>
      </c>
      <c r="U783">
        <v>975</v>
      </c>
      <c r="Y783">
        <v>975</v>
      </c>
      <c r="Z783">
        <v>468</v>
      </c>
      <c r="AA783">
        <v>507</v>
      </c>
      <c r="AB783">
        <v>225</v>
      </c>
      <c r="AC783">
        <v>218</v>
      </c>
      <c r="AD783">
        <v>243</v>
      </c>
      <c r="AE783">
        <v>289</v>
      </c>
      <c r="AF783" t="s">
        <v>599</v>
      </c>
      <c r="AG783" t="s">
        <v>61</v>
      </c>
      <c r="AH783" t="s">
        <v>161</v>
      </c>
      <c r="AK783" t="s">
        <v>152</v>
      </c>
      <c r="AM783" t="s">
        <v>352</v>
      </c>
      <c r="AN783" t="s">
        <v>344</v>
      </c>
    </row>
    <row r="784" spans="1:40" x14ac:dyDescent="0.2">
      <c r="A784" t="s">
        <v>107</v>
      </c>
      <c r="B784" s="1" t="str">
        <f>VLOOKUP(Table1[[#This Row],[Organization]],Table3[],2)</f>
        <v>World Food Programme</v>
      </c>
      <c r="C784" t="s">
        <v>26</v>
      </c>
      <c r="D784" t="s">
        <v>141</v>
      </c>
      <c r="E784" s="1" t="str">
        <f>VLOOKUP(Table1[[#This Row],[Implementing_Partner]],Table2[],3)</f>
        <v>Kafaa</v>
      </c>
      <c r="F784" t="s">
        <v>100</v>
      </c>
      <c r="H784" t="s">
        <v>344</v>
      </c>
      <c r="I784" t="s">
        <v>147</v>
      </c>
      <c r="J784" t="s">
        <v>147</v>
      </c>
      <c r="K784" t="s">
        <v>148</v>
      </c>
      <c r="M784" t="s">
        <v>357</v>
      </c>
      <c r="P784" t="s">
        <v>359</v>
      </c>
      <c r="Q784" t="s">
        <v>29</v>
      </c>
      <c r="S784">
        <v>231</v>
      </c>
      <c r="U784">
        <v>1155</v>
      </c>
      <c r="Y784">
        <v>1155</v>
      </c>
      <c r="Z784">
        <v>554</v>
      </c>
      <c r="AA784">
        <v>601</v>
      </c>
      <c r="AB784">
        <v>267</v>
      </c>
      <c r="AC784">
        <v>259</v>
      </c>
      <c r="AD784">
        <v>288</v>
      </c>
      <c r="AE784">
        <v>342</v>
      </c>
      <c r="AF784" t="s">
        <v>599</v>
      </c>
      <c r="AG784" t="s">
        <v>61</v>
      </c>
      <c r="AH784" t="s">
        <v>162</v>
      </c>
      <c r="AK784" t="s">
        <v>152</v>
      </c>
      <c r="AM784" t="s">
        <v>352</v>
      </c>
      <c r="AN784" t="s">
        <v>344</v>
      </c>
    </row>
    <row r="785" spans="1:40" x14ac:dyDescent="0.2">
      <c r="A785" t="s">
        <v>107</v>
      </c>
      <c r="B785" s="1" t="str">
        <f>VLOOKUP(Table1[[#This Row],[Organization]],Table3[],2)</f>
        <v>World Food Programme</v>
      </c>
      <c r="C785" t="s">
        <v>26</v>
      </c>
      <c r="D785" t="s">
        <v>141</v>
      </c>
      <c r="E785" s="1" t="str">
        <f>VLOOKUP(Table1[[#This Row],[Implementing_Partner]],Table2[],3)</f>
        <v>Kafaa</v>
      </c>
      <c r="F785" t="s">
        <v>100</v>
      </c>
      <c r="H785" t="s">
        <v>344</v>
      </c>
      <c r="I785" t="s">
        <v>147</v>
      </c>
      <c r="J785" t="s">
        <v>147</v>
      </c>
      <c r="K785" t="s">
        <v>148</v>
      </c>
      <c r="M785" t="s">
        <v>357</v>
      </c>
      <c r="P785" t="s">
        <v>359</v>
      </c>
      <c r="Q785" t="s">
        <v>29</v>
      </c>
      <c r="S785">
        <v>286</v>
      </c>
      <c r="U785">
        <v>1430</v>
      </c>
      <c r="Y785">
        <v>1430</v>
      </c>
      <c r="Z785">
        <v>686</v>
      </c>
      <c r="AA785">
        <v>744</v>
      </c>
      <c r="AB785">
        <v>330</v>
      </c>
      <c r="AC785">
        <v>320</v>
      </c>
      <c r="AD785">
        <v>356</v>
      </c>
      <c r="AE785">
        <v>423</v>
      </c>
      <c r="AF785" t="s">
        <v>599</v>
      </c>
      <c r="AG785" t="s">
        <v>61</v>
      </c>
      <c r="AH785" t="s">
        <v>159</v>
      </c>
      <c r="AK785" t="s">
        <v>152</v>
      </c>
      <c r="AM785" t="s">
        <v>352</v>
      </c>
      <c r="AN785" t="s">
        <v>344</v>
      </c>
    </row>
    <row r="786" spans="1:40" x14ac:dyDescent="0.2">
      <c r="A786" t="s">
        <v>107</v>
      </c>
      <c r="B786" s="1" t="str">
        <f>VLOOKUP(Table1[[#This Row],[Organization]],Table3[],2)</f>
        <v>World Food Programme</v>
      </c>
      <c r="C786" t="s">
        <v>26</v>
      </c>
      <c r="D786" t="s">
        <v>141</v>
      </c>
      <c r="E786" s="1" t="str">
        <f>VLOOKUP(Table1[[#This Row],[Implementing_Partner]],Table2[],3)</f>
        <v>Kafaa</v>
      </c>
      <c r="F786" t="s">
        <v>100</v>
      </c>
      <c r="H786" t="s">
        <v>344</v>
      </c>
      <c r="I786" t="s">
        <v>147</v>
      </c>
      <c r="J786" t="s">
        <v>147</v>
      </c>
      <c r="K786" t="s">
        <v>148</v>
      </c>
      <c r="M786" t="s">
        <v>357</v>
      </c>
      <c r="P786" t="s">
        <v>359</v>
      </c>
      <c r="Q786" t="s">
        <v>29</v>
      </c>
      <c r="S786">
        <v>108</v>
      </c>
      <c r="U786">
        <v>540</v>
      </c>
      <c r="Y786">
        <v>540</v>
      </c>
      <c r="Z786">
        <v>259</v>
      </c>
      <c r="AA786">
        <v>281</v>
      </c>
      <c r="AB786">
        <v>125</v>
      </c>
      <c r="AC786">
        <v>121</v>
      </c>
      <c r="AD786">
        <v>134</v>
      </c>
      <c r="AE786">
        <v>160</v>
      </c>
      <c r="AF786" t="s">
        <v>599</v>
      </c>
      <c r="AG786" t="s">
        <v>61</v>
      </c>
      <c r="AH786" t="s">
        <v>61</v>
      </c>
      <c r="AK786" t="s">
        <v>152</v>
      </c>
      <c r="AM786" t="s">
        <v>352</v>
      </c>
      <c r="AN786" t="s">
        <v>344</v>
      </c>
    </row>
    <row r="787" spans="1:40" x14ac:dyDescent="0.2">
      <c r="A787" t="s">
        <v>94</v>
      </c>
      <c r="B787" s="1" t="str">
        <f>VLOOKUP(Table1[[#This Row],[Organization]],Table3[],2)</f>
        <v>United Nations Children's Fund</v>
      </c>
      <c r="C787" t="s">
        <v>26</v>
      </c>
      <c r="D787" t="s">
        <v>103</v>
      </c>
      <c r="E787" s="1" t="str">
        <f>VLOOKUP(Table1[[#This Row],[Implementing_Partner]],Table2[],3)</f>
        <v>Cooperazione E Sviluppo</v>
      </c>
      <c r="F787" t="s">
        <v>102</v>
      </c>
      <c r="H787" t="s">
        <v>343</v>
      </c>
      <c r="I787" t="s">
        <v>113</v>
      </c>
      <c r="J787" t="s">
        <v>113</v>
      </c>
      <c r="K787" t="s">
        <v>345</v>
      </c>
      <c r="L787" t="s">
        <v>348</v>
      </c>
      <c r="Q787" t="s">
        <v>29</v>
      </c>
      <c r="S787">
        <v>0</v>
      </c>
      <c r="X787">
        <v>1</v>
      </c>
      <c r="Z787">
        <v>0</v>
      </c>
      <c r="AA787">
        <v>1</v>
      </c>
      <c r="AB787">
        <v>0</v>
      </c>
      <c r="AC787">
        <v>1</v>
      </c>
      <c r="AD787">
        <v>0</v>
      </c>
      <c r="AE787">
        <v>0</v>
      </c>
      <c r="AF787" t="s">
        <v>599</v>
      </c>
      <c r="AG787" t="s">
        <v>61</v>
      </c>
      <c r="AH787" t="s">
        <v>121</v>
      </c>
      <c r="AM787" t="s">
        <v>352</v>
      </c>
      <c r="AN787" t="s">
        <v>343</v>
      </c>
    </row>
    <row r="788" spans="1:40" x14ac:dyDescent="0.2">
      <c r="A788" t="s">
        <v>94</v>
      </c>
      <c r="B788" s="1" t="str">
        <f>VLOOKUP(Table1[[#This Row],[Organization]],Table3[],2)</f>
        <v>United Nations Children's Fund</v>
      </c>
      <c r="C788" t="s">
        <v>26</v>
      </c>
      <c r="D788" t="s">
        <v>103</v>
      </c>
      <c r="E788" s="1" t="str">
        <f>VLOOKUP(Table1[[#This Row],[Implementing_Partner]],Table2[],3)</f>
        <v>Cooperazione E Sviluppo</v>
      </c>
      <c r="F788" t="s">
        <v>102</v>
      </c>
      <c r="H788" t="s">
        <v>343</v>
      </c>
      <c r="I788" t="s">
        <v>113</v>
      </c>
      <c r="J788" t="s">
        <v>113</v>
      </c>
      <c r="K788" t="s">
        <v>115</v>
      </c>
      <c r="L788" t="s">
        <v>347</v>
      </c>
      <c r="Q788" t="s">
        <v>29</v>
      </c>
      <c r="S788">
        <v>0</v>
      </c>
      <c r="X788">
        <v>1</v>
      </c>
      <c r="Z788">
        <v>0</v>
      </c>
      <c r="AA788">
        <v>1</v>
      </c>
      <c r="AB788">
        <v>0</v>
      </c>
      <c r="AC788">
        <v>1</v>
      </c>
      <c r="AD788">
        <v>0</v>
      </c>
      <c r="AE788">
        <v>0</v>
      </c>
      <c r="AF788" t="s">
        <v>599</v>
      </c>
      <c r="AG788" t="s">
        <v>61</v>
      </c>
      <c r="AH788" t="s">
        <v>121</v>
      </c>
      <c r="AM788" t="s">
        <v>352</v>
      </c>
      <c r="AN788" t="s">
        <v>343</v>
      </c>
    </row>
    <row r="789" spans="1:40" x14ac:dyDescent="0.2">
      <c r="A789" t="s">
        <v>137</v>
      </c>
      <c r="B789" s="1" t="str">
        <f>VLOOKUP(Table1[[#This Row],[Organization]],Table3[],2)</f>
        <v>International Organization for Migration</v>
      </c>
      <c r="C789" t="s">
        <v>26</v>
      </c>
      <c r="E789" s="1" t="e">
        <f>VLOOKUP(Table1[[#This Row],[Implementing_Partner]],Table2[],3)</f>
        <v>#N/A</v>
      </c>
      <c r="G789" t="s">
        <v>394</v>
      </c>
      <c r="H789" t="s">
        <v>343</v>
      </c>
      <c r="I789" t="s">
        <v>186</v>
      </c>
      <c r="J789" t="s">
        <v>186</v>
      </c>
      <c r="K789" t="s">
        <v>187</v>
      </c>
      <c r="L789" t="s">
        <v>410</v>
      </c>
      <c r="N789" t="s">
        <v>193</v>
      </c>
      <c r="O789">
        <v>5</v>
      </c>
      <c r="P789" t="s">
        <v>190</v>
      </c>
      <c r="Q789" t="s">
        <v>29</v>
      </c>
      <c r="Y789">
        <v>5</v>
      </c>
      <c r="Z789">
        <v>1</v>
      </c>
      <c r="AA789">
        <v>4</v>
      </c>
      <c r="AF789" t="s">
        <v>599</v>
      </c>
      <c r="AG789" t="s">
        <v>61</v>
      </c>
      <c r="AH789" t="s">
        <v>61</v>
      </c>
      <c r="AM789" t="s">
        <v>352</v>
      </c>
      <c r="AN789" t="s">
        <v>343</v>
      </c>
    </row>
    <row r="790" spans="1:40" x14ac:dyDescent="0.2">
      <c r="A790" t="s">
        <v>137</v>
      </c>
      <c r="B790" s="1" t="str">
        <f>VLOOKUP(Table1[[#This Row],[Organization]],Table3[],2)</f>
        <v>International Organization for Migration</v>
      </c>
      <c r="C790" t="s">
        <v>26</v>
      </c>
      <c r="E790" s="1" t="e">
        <f>VLOOKUP(Table1[[#This Row],[Implementing_Partner]],Table2[],3)</f>
        <v>#N/A</v>
      </c>
      <c r="G790" t="s">
        <v>394</v>
      </c>
      <c r="H790" t="s">
        <v>343</v>
      </c>
      <c r="I790" t="s">
        <v>186</v>
      </c>
      <c r="J790" t="s">
        <v>186</v>
      </c>
      <c r="K790" t="s">
        <v>187</v>
      </c>
      <c r="L790" t="s">
        <v>410</v>
      </c>
      <c r="N790" t="s">
        <v>189</v>
      </c>
      <c r="O790">
        <v>92</v>
      </c>
      <c r="P790" t="s">
        <v>190</v>
      </c>
      <c r="Q790" t="s">
        <v>29</v>
      </c>
      <c r="Y790">
        <v>92</v>
      </c>
      <c r="Z790">
        <v>69</v>
      </c>
      <c r="AA790">
        <v>23</v>
      </c>
      <c r="AF790" t="s">
        <v>599</v>
      </c>
      <c r="AG790" t="s">
        <v>61</v>
      </c>
      <c r="AH790" t="s">
        <v>61</v>
      </c>
      <c r="AM790" t="s">
        <v>352</v>
      </c>
      <c r="AN790" t="s">
        <v>343</v>
      </c>
    </row>
    <row r="791" spans="1:40" x14ac:dyDescent="0.2">
      <c r="A791" t="s">
        <v>137</v>
      </c>
      <c r="B791" s="1" t="str">
        <f>VLOOKUP(Table1[[#This Row],[Organization]],Table3[],2)</f>
        <v>International Organization for Migration</v>
      </c>
      <c r="C791" t="s">
        <v>26</v>
      </c>
      <c r="E791" s="1" t="e">
        <f>VLOOKUP(Table1[[#This Row],[Implementing_Partner]],Table2[],3)</f>
        <v>#N/A</v>
      </c>
      <c r="G791" t="s">
        <v>405</v>
      </c>
      <c r="H791" t="s">
        <v>343</v>
      </c>
      <c r="I791" t="s">
        <v>186</v>
      </c>
      <c r="J791" t="s">
        <v>186</v>
      </c>
      <c r="K791" t="s">
        <v>187</v>
      </c>
      <c r="L791" t="s">
        <v>410</v>
      </c>
      <c r="N791" t="s">
        <v>189</v>
      </c>
      <c r="O791">
        <v>335</v>
      </c>
      <c r="P791" t="s">
        <v>190</v>
      </c>
      <c r="Q791" t="s">
        <v>29</v>
      </c>
      <c r="Y791">
        <v>335</v>
      </c>
      <c r="Z791">
        <v>201</v>
      </c>
      <c r="AA791">
        <v>134</v>
      </c>
      <c r="AF791" t="s">
        <v>599</v>
      </c>
      <c r="AG791" t="s">
        <v>61</v>
      </c>
      <c r="AH791" t="s">
        <v>61</v>
      </c>
      <c r="AM791" t="s">
        <v>352</v>
      </c>
      <c r="AN791" t="s">
        <v>343</v>
      </c>
    </row>
    <row r="792" spans="1:40" x14ac:dyDescent="0.2">
      <c r="A792" t="s">
        <v>137</v>
      </c>
      <c r="B792" s="1" t="str">
        <f>VLOOKUP(Table1[[#This Row],[Organization]],Table3[],2)</f>
        <v>International Organization for Migration</v>
      </c>
      <c r="C792" t="s">
        <v>26</v>
      </c>
      <c r="E792" s="1" t="e">
        <f>VLOOKUP(Table1[[#This Row],[Implementing_Partner]],Table2[],3)</f>
        <v>#N/A</v>
      </c>
      <c r="G792" t="s">
        <v>405</v>
      </c>
      <c r="H792" t="s">
        <v>343</v>
      </c>
      <c r="I792" t="s">
        <v>186</v>
      </c>
      <c r="J792" t="s">
        <v>186</v>
      </c>
      <c r="K792" t="s">
        <v>187</v>
      </c>
      <c r="L792" t="s">
        <v>410</v>
      </c>
      <c r="N792" t="s">
        <v>192</v>
      </c>
      <c r="O792">
        <v>14</v>
      </c>
      <c r="P792" t="s">
        <v>190</v>
      </c>
      <c r="Q792" t="s">
        <v>29</v>
      </c>
      <c r="Y792">
        <v>14</v>
      </c>
      <c r="Z792">
        <v>8</v>
      </c>
      <c r="AA792">
        <v>6</v>
      </c>
      <c r="AF792" t="s">
        <v>599</v>
      </c>
      <c r="AG792" t="s">
        <v>61</v>
      </c>
      <c r="AH792" t="s">
        <v>61</v>
      </c>
      <c r="AM792" t="s">
        <v>352</v>
      </c>
      <c r="AN792" t="s">
        <v>343</v>
      </c>
    </row>
    <row r="793" spans="1:40" x14ac:dyDescent="0.2">
      <c r="A793" t="s">
        <v>137</v>
      </c>
      <c r="B793" s="1" t="str">
        <f>VLOOKUP(Table1[[#This Row],[Organization]],Table3[],2)</f>
        <v>International Organization for Migration</v>
      </c>
      <c r="C793" t="s">
        <v>26</v>
      </c>
      <c r="E793" s="1" t="e">
        <f>VLOOKUP(Table1[[#This Row],[Implementing_Partner]],Table2[],3)</f>
        <v>#N/A</v>
      </c>
      <c r="G793" t="s">
        <v>405</v>
      </c>
      <c r="H793" t="s">
        <v>343</v>
      </c>
      <c r="I793" t="s">
        <v>186</v>
      </c>
      <c r="J793" t="s">
        <v>186</v>
      </c>
      <c r="K793" t="s">
        <v>187</v>
      </c>
      <c r="L793" t="s">
        <v>410</v>
      </c>
      <c r="N793" t="s">
        <v>191</v>
      </c>
      <c r="O793">
        <v>8</v>
      </c>
      <c r="P793" t="s">
        <v>190</v>
      </c>
      <c r="Q793" t="s">
        <v>29</v>
      </c>
      <c r="Y793">
        <v>8</v>
      </c>
      <c r="Z793">
        <v>4</v>
      </c>
      <c r="AA793">
        <v>4</v>
      </c>
      <c r="AF793" t="s">
        <v>599</v>
      </c>
      <c r="AG793" t="s">
        <v>61</v>
      </c>
      <c r="AH793" t="s">
        <v>61</v>
      </c>
      <c r="AM793" t="s">
        <v>352</v>
      </c>
      <c r="AN793" t="s">
        <v>343</v>
      </c>
    </row>
    <row r="794" spans="1:40" x14ac:dyDescent="0.2">
      <c r="A794" t="s">
        <v>137</v>
      </c>
      <c r="B794" s="1" t="str">
        <f>VLOOKUP(Table1[[#This Row],[Organization]],Table3[],2)</f>
        <v>International Organization for Migration</v>
      </c>
      <c r="C794" t="s">
        <v>26</v>
      </c>
      <c r="E794" s="1" t="e">
        <f>VLOOKUP(Table1[[#This Row],[Implementing_Partner]],Table2[],3)</f>
        <v>#N/A</v>
      </c>
      <c r="H794" t="s">
        <v>343</v>
      </c>
      <c r="I794" t="s">
        <v>276</v>
      </c>
      <c r="J794" t="s">
        <v>276</v>
      </c>
      <c r="K794" t="s">
        <v>277</v>
      </c>
      <c r="L794" t="s">
        <v>278</v>
      </c>
      <c r="N794" t="s">
        <v>28</v>
      </c>
      <c r="O794">
        <v>60</v>
      </c>
      <c r="P794" t="s">
        <v>528</v>
      </c>
      <c r="T794">
        <v>0</v>
      </c>
      <c r="U794">
        <v>0</v>
      </c>
      <c r="V794">
        <v>0</v>
      </c>
      <c r="W794">
        <v>38</v>
      </c>
      <c r="X794">
        <v>22</v>
      </c>
      <c r="Y794">
        <v>60</v>
      </c>
      <c r="Z794">
        <v>50</v>
      </c>
      <c r="AA794">
        <v>10</v>
      </c>
      <c r="AB794">
        <v>2</v>
      </c>
      <c r="AC794">
        <v>3</v>
      </c>
      <c r="AD794">
        <v>48</v>
      </c>
      <c r="AE794">
        <v>7</v>
      </c>
      <c r="AF794" t="s">
        <v>599</v>
      </c>
      <c r="AG794" t="s">
        <v>61</v>
      </c>
      <c r="AH794" t="s">
        <v>61</v>
      </c>
      <c r="AJ794" t="s">
        <v>89</v>
      </c>
      <c r="AM794" t="s">
        <v>352</v>
      </c>
      <c r="AN794" t="s">
        <v>344</v>
      </c>
    </row>
    <row r="795" spans="1:40" x14ac:dyDescent="0.2">
      <c r="A795" t="s">
        <v>137</v>
      </c>
      <c r="B795" s="1" t="str">
        <f>VLOOKUP(Table1[[#This Row],[Organization]],Table3[],2)</f>
        <v>International Organization for Migration</v>
      </c>
      <c r="C795" t="s">
        <v>26</v>
      </c>
      <c r="E795" s="1" t="e">
        <f>VLOOKUP(Table1[[#This Row],[Implementing_Partner]],Table2[],3)</f>
        <v>#N/A</v>
      </c>
      <c r="H795" t="s">
        <v>344</v>
      </c>
      <c r="I795" t="s">
        <v>276</v>
      </c>
      <c r="J795" t="s">
        <v>276</v>
      </c>
      <c r="K795" t="s">
        <v>277</v>
      </c>
      <c r="L795" t="s">
        <v>278</v>
      </c>
      <c r="N795" t="s">
        <v>28</v>
      </c>
      <c r="O795">
        <v>8</v>
      </c>
      <c r="P795" t="s">
        <v>73</v>
      </c>
      <c r="T795">
        <v>4</v>
      </c>
      <c r="U795">
        <v>3</v>
      </c>
      <c r="V795">
        <v>1</v>
      </c>
      <c r="W795">
        <v>0</v>
      </c>
      <c r="X795">
        <v>0</v>
      </c>
      <c r="Y795">
        <v>8</v>
      </c>
      <c r="Z795">
        <v>3</v>
      </c>
      <c r="AA795">
        <v>5</v>
      </c>
      <c r="AB795">
        <v>1</v>
      </c>
      <c r="AC795">
        <v>4</v>
      </c>
      <c r="AD795">
        <v>2</v>
      </c>
      <c r="AE795">
        <v>1</v>
      </c>
      <c r="AF795" t="s">
        <v>599</v>
      </c>
      <c r="AG795" t="s">
        <v>61</v>
      </c>
      <c r="AH795" t="s">
        <v>61</v>
      </c>
      <c r="AJ795" t="s">
        <v>89</v>
      </c>
      <c r="AM795" t="s">
        <v>352</v>
      </c>
      <c r="AN795" t="s">
        <v>344</v>
      </c>
    </row>
    <row r="796" spans="1:40" x14ac:dyDescent="0.2">
      <c r="A796" t="s">
        <v>137</v>
      </c>
      <c r="B796" s="1" t="str">
        <f>VLOOKUP(Table1[[#This Row],[Organization]],Table3[],2)</f>
        <v>International Organization for Migration</v>
      </c>
      <c r="C796" t="s">
        <v>26</v>
      </c>
      <c r="E796" s="1" t="e">
        <f>VLOOKUP(Table1[[#This Row],[Implementing_Partner]],Table2[],3)</f>
        <v>#N/A</v>
      </c>
      <c r="H796" t="s">
        <v>344</v>
      </c>
      <c r="I796" t="s">
        <v>276</v>
      </c>
      <c r="J796" t="s">
        <v>276</v>
      </c>
      <c r="K796" t="s">
        <v>277</v>
      </c>
      <c r="L796" t="s">
        <v>278</v>
      </c>
      <c r="N796" t="s">
        <v>28</v>
      </c>
      <c r="O796">
        <v>53</v>
      </c>
      <c r="P796" t="s">
        <v>73</v>
      </c>
      <c r="T796">
        <v>0</v>
      </c>
      <c r="U796">
        <v>0</v>
      </c>
      <c r="V796">
        <v>0</v>
      </c>
      <c r="W796">
        <v>33</v>
      </c>
      <c r="X796">
        <v>20</v>
      </c>
      <c r="Y796">
        <v>53</v>
      </c>
      <c r="Z796">
        <v>53</v>
      </c>
      <c r="AA796">
        <v>0</v>
      </c>
      <c r="AB796">
        <v>14</v>
      </c>
      <c r="AC796">
        <v>0</v>
      </c>
      <c r="AD796">
        <v>39</v>
      </c>
      <c r="AE796">
        <v>0</v>
      </c>
      <c r="AF796" t="s">
        <v>599</v>
      </c>
      <c r="AG796" t="s">
        <v>61</v>
      </c>
      <c r="AH796" t="s">
        <v>162</v>
      </c>
      <c r="AJ796" t="s">
        <v>285</v>
      </c>
      <c r="AM796" t="s">
        <v>352</v>
      </c>
      <c r="AN796" t="s">
        <v>344</v>
      </c>
    </row>
    <row r="797" spans="1:40" x14ac:dyDescent="0.2">
      <c r="A797" t="s">
        <v>137</v>
      </c>
      <c r="B797" s="1" t="str">
        <f>VLOOKUP(Table1[[#This Row],[Organization]],Table3[],2)</f>
        <v>International Organization for Migration</v>
      </c>
      <c r="C797" t="s">
        <v>26</v>
      </c>
      <c r="E797" s="1" t="e">
        <f>VLOOKUP(Table1[[#This Row],[Implementing_Partner]],Table2[],3)</f>
        <v>#N/A</v>
      </c>
      <c r="H797" t="s">
        <v>344</v>
      </c>
      <c r="I797" t="s">
        <v>276</v>
      </c>
      <c r="J797" t="s">
        <v>276</v>
      </c>
      <c r="K797" t="s">
        <v>277</v>
      </c>
      <c r="L797" t="s">
        <v>278</v>
      </c>
      <c r="N797" t="s">
        <v>28</v>
      </c>
      <c r="O797">
        <v>599</v>
      </c>
      <c r="P797" t="s">
        <v>73</v>
      </c>
      <c r="T797">
        <v>0</v>
      </c>
      <c r="U797">
        <v>0</v>
      </c>
      <c r="V797">
        <v>0</v>
      </c>
      <c r="W797">
        <v>377</v>
      </c>
      <c r="X797">
        <v>222</v>
      </c>
      <c r="Y797">
        <v>599</v>
      </c>
      <c r="Z797">
        <v>383</v>
      </c>
      <c r="AA797">
        <v>216</v>
      </c>
      <c r="AB797">
        <v>99</v>
      </c>
      <c r="AC797">
        <v>90</v>
      </c>
      <c r="AD797">
        <v>284</v>
      </c>
      <c r="AE797">
        <v>126</v>
      </c>
      <c r="AF797" t="s">
        <v>599</v>
      </c>
      <c r="AG797" t="s">
        <v>61</v>
      </c>
      <c r="AH797" t="s">
        <v>61</v>
      </c>
      <c r="AJ797" t="s">
        <v>89</v>
      </c>
      <c r="AM797" t="s">
        <v>352</v>
      </c>
      <c r="AN797" t="s">
        <v>344</v>
      </c>
    </row>
    <row r="798" spans="1:40" x14ac:dyDescent="0.2">
      <c r="A798" t="s">
        <v>73</v>
      </c>
      <c r="B798" s="1" t="str">
        <f>VLOOKUP(Table1[[#This Row],[Organization]],Table3[],2)</f>
        <v>Other</v>
      </c>
      <c r="C798" t="s">
        <v>25</v>
      </c>
      <c r="D798" t="s">
        <v>73</v>
      </c>
      <c r="E798" s="1" t="str">
        <f>VLOOKUP(Table1[[#This Row],[Implementing_Partner]],Table2[],3)</f>
        <v>Norwegian Refugee Council</v>
      </c>
      <c r="F798" t="s">
        <v>25</v>
      </c>
      <c r="G798" t="s">
        <v>73</v>
      </c>
      <c r="H798" t="s">
        <v>344</v>
      </c>
      <c r="I798" t="s">
        <v>533</v>
      </c>
      <c r="J798" t="s">
        <v>534</v>
      </c>
      <c r="K798" t="s">
        <v>535</v>
      </c>
      <c r="L798" t="s">
        <v>537</v>
      </c>
      <c r="M798" t="s">
        <v>552</v>
      </c>
      <c r="N798" t="s">
        <v>28</v>
      </c>
      <c r="O798">
        <v>2706</v>
      </c>
      <c r="S798">
        <v>451</v>
      </c>
      <c r="T798">
        <v>2706</v>
      </c>
      <c r="U798">
        <v>0</v>
      </c>
      <c r="V798">
        <v>0</v>
      </c>
      <c r="W798">
        <v>0</v>
      </c>
      <c r="X798">
        <v>0</v>
      </c>
      <c r="Y798">
        <v>2706</v>
      </c>
      <c r="Z798">
        <v>1406</v>
      </c>
      <c r="AA798">
        <v>1300</v>
      </c>
      <c r="AB798">
        <v>500</v>
      </c>
      <c r="AC798">
        <v>500</v>
      </c>
      <c r="AD798">
        <v>906</v>
      </c>
      <c r="AE798">
        <v>800</v>
      </c>
      <c r="AF798" t="s">
        <v>599</v>
      </c>
      <c r="AG798" t="s">
        <v>61</v>
      </c>
      <c r="AH798" t="s">
        <v>560</v>
      </c>
      <c r="AJ798" t="s">
        <v>561</v>
      </c>
      <c r="AM798" t="s">
        <v>352</v>
      </c>
      <c r="AN798" t="s">
        <v>344</v>
      </c>
    </row>
    <row r="799" spans="1:40" x14ac:dyDescent="0.2">
      <c r="A799" t="s">
        <v>354</v>
      </c>
      <c r="B799" s="1" t="str">
        <f>VLOOKUP(Table1[[#This Row],[Organization]],Table3[],2)</f>
        <v>Food and Agriculture Organization of the United Nations</v>
      </c>
      <c r="C799" t="s">
        <v>26</v>
      </c>
      <c r="D799" t="s">
        <v>354</v>
      </c>
      <c r="E799" s="1" t="str">
        <f>VLOOKUP(Table1[[#This Row],[Implementing_Partner]],Table2[],3)</f>
        <v>Food and Agriculture Organization of the United Nations</v>
      </c>
      <c r="F799" t="s">
        <v>26</v>
      </c>
      <c r="H799" t="s">
        <v>343</v>
      </c>
      <c r="I799" t="s">
        <v>147</v>
      </c>
      <c r="J799" t="s">
        <v>147</v>
      </c>
      <c r="K799" t="s">
        <v>356</v>
      </c>
      <c r="L799" t="s">
        <v>358</v>
      </c>
      <c r="N799" t="s">
        <v>363</v>
      </c>
      <c r="O799">
        <v>1</v>
      </c>
      <c r="P799" t="s">
        <v>359</v>
      </c>
      <c r="AM799" t="s">
        <v>352</v>
      </c>
      <c r="AN799" t="s">
        <v>344</v>
      </c>
    </row>
    <row r="800" spans="1:40" x14ac:dyDescent="0.2">
      <c r="A800" t="s">
        <v>107</v>
      </c>
      <c r="B800" s="1" t="str">
        <f>VLOOKUP(Table1[[#This Row],[Organization]],Table3[],2)</f>
        <v>World Food Programme</v>
      </c>
      <c r="C800" t="s">
        <v>26</v>
      </c>
      <c r="D800" t="s">
        <v>107</v>
      </c>
      <c r="E800" s="1" t="str">
        <f>VLOOKUP(Table1[[#This Row],[Implementing_Partner]],Table2[],3)</f>
        <v>World Food Programme</v>
      </c>
      <c r="F800" t="s">
        <v>26</v>
      </c>
      <c r="H800" t="s">
        <v>343</v>
      </c>
      <c r="I800" t="s">
        <v>147</v>
      </c>
      <c r="J800" t="s">
        <v>147</v>
      </c>
      <c r="K800" t="s">
        <v>356</v>
      </c>
      <c r="L800" t="s">
        <v>358</v>
      </c>
      <c r="N800" t="s">
        <v>363</v>
      </c>
      <c r="O800">
        <v>1</v>
      </c>
      <c r="P800" t="s">
        <v>359</v>
      </c>
      <c r="AM800" t="s">
        <v>352</v>
      </c>
      <c r="AN800" t="s">
        <v>344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topLeftCell="A11" workbookViewId="0">
      <selection activeCell="C13" sqref="C13"/>
    </sheetView>
  </sheetViews>
  <sheetFormatPr baseColWidth="10" defaultColWidth="8.83203125" defaultRowHeight="15" x14ac:dyDescent="0.2"/>
  <cols>
    <col min="1" max="1" width="14.33203125" bestFit="1" customWidth="1"/>
    <col min="2" max="2" width="48.1640625" bestFit="1" customWidth="1"/>
    <col min="3" max="3" width="55.5" bestFit="1" customWidth="1"/>
  </cols>
  <sheetData>
    <row r="1" spans="1:3" x14ac:dyDescent="0.2">
      <c r="A1" t="s">
        <v>319</v>
      </c>
      <c r="B1" t="s">
        <v>318</v>
      </c>
      <c r="C1" t="s">
        <v>327</v>
      </c>
    </row>
    <row r="2" spans="1:3" x14ac:dyDescent="0.2">
      <c r="A2" t="s">
        <v>272</v>
      </c>
      <c r="B2" t="s">
        <v>303</v>
      </c>
      <c r="C2" t="s">
        <v>303</v>
      </c>
    </row>
    <row r="3" spans="1:3" x14ac:dyDescent="0.2">
      <c r="A3" t="s">
        <v>99</v>
      </c>
      <c r="B3" t="s">
        <v>99</v>
      </c>
      <c r="C3" t="s">
        <v>328</v>
      </c>
    </row>
    <row r="4" spans="1:3" x14ac:dyDescent="0.2">
      <c r="A4" t="s">
        <v>139</v>
      </c>
      <c r="B4" t="s">
        <v>315</v>
      </c>
      <c r="C4" t="s">
        <v>329</v>
      </c>
    </row>
    <row r="5" spans="1:3" x14ac:dyDescent="0.2">
      <c r="A5" t="s">
        <v>110</v>
      </c>
      <c r="B5" t="s">
        <v>110</v>
      </c>
      <c r="C5" t="s">
        <v>110</v>
      </c>
    </row>
    <row r="6" spans="1:3" x14ac:dyDescent="0.2">
      <c r="A6" t="s">
        <v>140</v>
      </c>
      <c r="B6" t="s">
        <v>140</v>
      </c>
      <c r="C6" t="s">
        <v>140</v>
      </c>
    </row>
    <row r="7" spans="1:3" x14ac:dyDescent="0.2">
      <c r="A7" t="s">
        <v>286</v>
      </c>
      <c r="B7" t="s">
        <v>286</v>
      </c>
      <c r="C7" t="s">
        <v>330</v>
      </c>
    </row>
    <row r="8" spans="1:3" x14ac:dyDescent="0.2">
      <c r="A8" t="s">
        <v>142</v>
      </c>
      <c r="B8" t="s">
        <v>142</v>
      </c>
      <c r="C8" t="s">
        <v>142</v>
      </c>
    </row>
    <row r="9" spans="1:3" x14ac:dyDescent="0.2">
      <c r="A9" t="s">
        <v>105</v>
      </c>
      <c r="B9" t="s">
        <v>105</v>
      </c>
      <c r="C9" t="s">
        <v>105</v>
      </c>
    </row>
    <row r="10" spans="1:3" x14ac:dyDescent="0.2">
      <c r="A10" t="s">
        <v>134</v>
      </c>
      <c r="B10" t="s">
        <v>314</v>
      </c>
      <c r="C10" t="s">
        <v>331</v>
      </c>
    </row>
    <row r="11" spans="1:3" x14ac:dyDescent="0.2">
      <c r="A11" t="s">
        <v>103</v>
      </c>
      <c r="B11" t="s">
        <v>304</v>
      </c>
      <c r="C11" t="s">
        <v>332</v>
      </c>
    </row>
    <row r="12" spans="1:3" x14ac:dyDescent="0.2">
      <c r="A12" t="s">
        <v>138</v>
      </c>
      <c r="B12" t="s">
        <v>305</v>
      </c>
      <c r="C12" t="s">
        <v>305</v>
      </c>
    </row>
    <row r="13" spans="1:3" x14ac:dyDescent="0.2">
      <c r="A13" t="s">
        <v>104</v>
      </c>
      <c r="B13" t="s">
        <v>104</v>
      </c>
      <c r="C13" t="s">
        <v>333</v>
      </c>
    </row>
    <row r="14" spans="1:3" x14ac:dyDescent="0.2">
      <c r="A14" t="s">
        <v>354</v>
      </c>
      <c r="B14" t="s">
        <v>532</v>
      </c>
      <c r="C14" t="s">
        <v>532</v>
      </c>
    </row>
    <row r="15" spans="1:3" x14ac:dyDescent="0.2">
      <c r="A15" t="s">
        <v>178</v>
      </c>
      <c r="B15" t="s">
        <v>316</v>
      </c>
      <c r="C15" t="s">
        <v>334</v>
      </c>
    </row>
    <row r="16" spans="1:3" x14ac:dyDescent="0.2">
      <c r="A16" t="s">
        <v>275</v>
      </c>
      <c r="B16" t="s">
        <v>317</v>
      </c>
      <c r="C16" t="s">
        <v>335</v>
      </c>
    </row>
    <row r="17" spans="1:3" x14ac:dyDescent="0.2">
      <c r="A17" t="s">
        <v>177</v>
      </c>
      <c r="B17" t="s">
        <v>181</v>
      </c>
      <c r="C17" t="s">
        <v>181</v>
      </c>
    </row>
    <row r="18" spans="1:3" x14ac:dyDescent="0.2">
      <c r="A18" t="s">
        <v>172</v>
      </c>
      <c r="B18" t="s">
        <v>182</v>
      </c>
      <c r="C18" t="s">
        <v>182</v>
      </c>
    </row>
    <row r="19" spans="1:3" x14ac:dyDescent="0.2">
      <c r="A19" t="s">
        <v>274</v>
      </c>
      <c r="B19" t="s">
        <v>307</v>
      </c>
      <c r="C19" t="s">
        <v>336</v>
      </c>
    </row>
    <row r="20" spans="1:3" x14ac:dyDescent="0.2">
      <c r="A20" t="s">
        <v>137</v>
      </c>
      <c r="B20" t="s">
        <v>306</v>
      </c>
      <c r="C20" t="s">
        <v>306</v>
      </c>
    </row>
    <row r="21" spans="1:3" x14ac:dyDescent="0.2">
      <c r="A21" t="s">
        <v>173</v>
      </c>
      <c r="B21" t="s">
        <v>308</v>
      </c>
      <c r="C21" t="s">
        <v>337</v>
      </c>
    </row>
    <row r="22" spans="1:3" x14ac:dyDescent="0.2">
      <c r="A22" t="s">
        <v>144</v>
      </c>
      <c r="B22" t="s">
        <v>144</v>
      </c>
      <c r="C22" t="s">
        <v>144</v>
      </c>
    </row>
    <row r="23" spans="1:3" x14ac:dyDescent="0.2">
      <c r="A23" t="s">
        <v>141</v>
      </c>
      <c r="B23" t="s">
        <v>141</v>
      </c>
      <c r="C23" t="s">
        <v>141</v>
      </c>
    </row>
    <row r="24" spans="1:3" x14ac:dyDescent="0.2">
      <c r="A24" t="s">
        <v>273</v>
      </c>
      <c r="B24" t="s">
        <v>273</v>
      </c>
      <c r="C24" t="s">
        <v>273</v>
      </c>
    </row>
    <row r="25" spans="1:3" x14ac:dyDescent="0.2">
      <c r="A25" t="s">
        <v>287</v>
      </c>
      <c r="B25" t="s">
        <v>287</v>
      </c>
      <c r="C25" t="s">
        <v>338</v>
      </c>
    </row>
    <row r="26" spans="1:3" x14ac:dyDescent="0.2">
      <c r="A26" t="s">
        <v>146</v>
      </c>
      <c r="B26" t="s">
        <v>146</v>
      </c>
      <c r="C26" t="s">
        <v>146</v>
      </c>
    </row>
    <row r="27" spans="1:3" x14ac:dyDescent="0.2">
      <c r="A27" t="s">
        <v>288</v>
      </c>
      <c r="B27" t="s">
        <v>288</v>
      </c>
      <c r="C27" t="s">
        <v>339</v>
      </c>
    </row>
    <row r="28" spans="1:3" x14ac:dyDescent="0.2">
      <c r="A28" t="s">
        <v>108</v>
      </c>
      <c r="B28" t="s">
        <v>323</v>
      </c>
      <c r="C28" t="s">
        <v>340</v>
      </c>
    </row>
    <row r="29" spans="1:3" x14ac:dyDescent="0.2">
      <c r="A29" t="s">
        <v>324</v>
      </c>
      <c r="B29" t="s">
        <v>325</v>
      </c>
      <c r="C29" t="s">
        <v>341</v>
      </c>
    </row>
    <row r="30" spans="1:3" x14ac:dyDescent="0.2">
      <c r="A30" t="s">
        <v>101</v>
      </c>
      <c r="B30" t="s">
        <v>309</v>
      </c>
      <c r="C30" t="s">
        <v>309</v>
      </c>
    </row>
    <row r="31" spans="1:3" x14ac:dyDescent="0.2">
      <c r="A31" t="s">
        <v>174</v>
      </c>
      <c r="B31" t="s">
        <v>321</v>
      </c>
      <c r="C31" t="s">
        <v>342</v>
      </c>
    </row>
    <row r="32" spans="1:3" x14ac:dyDescent="0.2">
      <c r="A32" t="s">
        <v>97</v>
      </c>
      <c r="B32" t="s">
        <v>97</v>
      </c>
      <c r="C32" t="s">
        <v>97</v>
      </c>
    </row>
    <row r="33" spans="1:3" x14ac:dyDescent="0.2">
      <c r="A33" t="s">
        <v>112</v>
      </c>
      <c r="B33" t="s">
        <v>112</v>
      </c>
      <c r="C33" t="s">
        <v>112</v>
      </c>
    </row>
    <row r="34" spans="1:3" x14ac:dyDescent="0.2">
      <c r="A34" t="s">
        <v>135</v>
      </c>
      <c r="B34" t="s">
        <v>135</v>
      </c>
      <c r="C34" t="s">
        <v>135</v>
      </c>
    </row>
    <row r="35" spans="1:3" x14ac:dyDescent="0.2">
      <c r="A35" t="s">
        <v>143</v>
      </c>
      <c r="B35" t="s">
        <v>322</v>
      </c>
      <c r="C35" t="s">
        <v>322</v>
      </c>
    </row>
    <row r="36" spans="1:3" x14ac:dyDescent="0.2">
      <c r="A36" t="s">
        <v>175</v>
      </c>
      <c r="B36" t="s">
        <v>310</v>
      </c>
      <c r="C36" t="s">
        <v>310</v>
      </c>
    </row>
    <row r="37" spans="1:3" x14ac:dyDescent="0.2">
      <c r="A37" t="s">
        <v>184</v>
      </c>
      <c r="B37" t="s">
        <v>311</v>
      </c>
      <c r="C37" t="s">
        <v>311</v>
      </c>
    </row>
    <row r="38" spans="1:3" x14ac:dyDescent="0.2">
      <c r="A38" t="s">
        <v>95</v>
      </c>
      <c r="B38" t="s">
        <v>312</v>
      </c>
      <c r="C38" t="s">
        <v>312</v>
      </c>
    </row>
    <row r="39" spans="1:3" x14ac:dyDescent="0.2">
      <c r="A39" t="s">
        <v>94</v>
      </c>
      <c r="B39" t="s">
        <v>180</v>
      </c>
      <c r="C39" t="s">
        <v>180</v>
      </c>
    </row>
    <row r="40" spans="1:3" x14ac:dyDescent="0.2">
      <c r="A40" t="s">
        <v>107</v>
      </c>
      <c r="B40" t="s">
        <v>313</v>
      </c>
      <c r="C40" t="s">
        <v>313</v>
      </c>
    </row>
    <row r="41" spans="1:3" x14ac:dyDescent="0.2">
      <c r="A41" t="s">
        <v>176</v>
      </c>
      <c r="B41" t="s">
        <v>302</v>
      </c>
      <c r="C41" t="s">
        <v>302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topLeftCell="A10" workbookViewId="0">
      <selection activeCell="B23" sqref="B23"/>
    </sheetView>
  </sheetViews>
  <sheetFormatPr baseColWidth="10" defaultColWidth="8.83203125" defaultRowHeight="15" x14ac:dyDescent="0.2"/>
  <cols>
    <col min="1" max="1" width="53.5" bestFit="1" customWidth="1"/>
    <col min="2" max="2" width="48.1640625" bestFit="1" customWidth="1"/>
  </cols>
  <sheetData>
    <row r="1" spans="1:2" x14ac:dyDescent="0.2">
      <c r="A1" t="s">
        <v>319</v>
      </c>
      <c r="B1" t="s">
        <v>318</v>
      </c>
    </row>
    <row r="2" spans="1:2" x14ac:dyDescent="0.2">
      <c r="A2" t="s">
        <v>272</v>
      </c>
      <c r="B2" t="s">
        <v>303</v>
      </c>
    </row>
    <row r="3" spans="1:2" x14ac:dyDescent="0.2">
      <c r="A3" t="s">
        <v>99</v>
      </c>
      <c r="B3" t="s">
        <v>99</v>
      </c>
    </row>
    <row r="4" spans="1:2" x14ac:dyDescent="0.2">
      <c r="A4" t="s">
        <v>139</v>
      </c>
      <c r="B4" t="s">
        <v>315</v>
      </c>
    </row>
    <row r="5" spans="1:2" x14ac:dyDescent="0.2">
      <c r="A5" t="s">
        <v>110</v>
      </c>
      <c r="B5" t="s">
        <v>110</v>
      </c>
    </row>
    <row r="6" spans="1:2" x14ac:dyDescent="0.2">
      <c r="A6" t="s">
        <v>140</v>
      </c>
      <c r="B6" t="s">
        <v>140</v>
      </c>
    </row>
    <row r="7" spans="1:2" x14ac:dyDescent="0.2">
      <c r="A7" t="s">
        <v>286</v>
      </c>
      <c r="B7" t="s">
        <v>286</v>
      </c>
    </row>
    <row r="8" spans="1:2" x14ac:dyDescent="0.2">
      <c r="A8" t="s">
        <v>142</v>
      </c>
      <c r="B8" t="s">
        <v>142</v>
      </c>
    </row>
    <row r="9" spans="1:2" x14ac:dyDescent="0.2">
      <c r="A9" t="s">
        <v>105</v>
      </c>
      <c r="B9" t="s">
        <v>105</v>
      </c>
    </row>
    <row r="10" spans="1:2" x14ac:dyDescent="0.2">
      <c r="A10" t="s">
        <v>134</v>
      </c>
      <c r="B10" t="s">
        <v>331</v>
      </c>
    </row>
    <row r="11" spans="1:2" x14ac:dyDescent="0.2">
      <c r="A11" t="s">
        <v>103</v>
      </c>
      <c r="B11" t="s">
        <v>304</v>
      </c>
    </row>
    <row r="12" spans="1:2" x14ac:dyDescent="0.2">
      <c r="A12" t="s">
        <v>138</v>
      </c>
      <c r="B12" t="s">
        <v>305</v>
      </c>
    </row>
    <row r="13" spans="1:2" x14ac:dyDescent="0.2">
      <c r="A13" t="s">
        <v>104</v>
      </c>
      <c r="B13" t="s">
        <v>333</v>
      </c>
    </row>
    <row r="14" spans="1:2" x14ac:dyDescent="0.2">
      <c r="A14" t="s">
        <v>354</v>
      </c>
      <c r="B14" t="s">
        <v>532</v>
      </c>
    </row>
    <row r="15" spans="1:2" x14ac:dyDescent="0.2">
      <c r="A15" t="s">
        <v>178</v>
      </c>
      <c r="B15" t="s">
        <v>316</v>
      </c>
    </row>
    <row r="16" spans="1:2" x14ac:dyDescent="0.2">
      <c r="A16" t="s">
        <v>275</v>
      </c>
      <c r="B16" t="s">
        <v>317</v>
      </c>
    </row>
    <row r="17" spans="1:2" x14ac:dyDescent="0.2">
      <c r="A17" t="s">
        <v>177</v>
      </c>
      <c r="B17" t="s">
        <v>181</v>
      </c>
    </row>
    <row r="18" spans="1:2" x14ac:dyDescent="0.2">
      <c r="A18" t="s">
        <v>172</v>
      </c>
      <c r="B18" t="s">
        <v>182</v>
      </c>
    </row>
    <row r="19" spans="1:2" x14ac:dyDescent="0.2">
      <c r="A19" t="s">
        <v>320</v>
      </c>
      <c r="B19" t="s">
        <v>320</v>
      </c>
    </row>
    <row r="20" spans="1:2" x14ac:dyDescent="0.2">
      <c r="A20" t="s">
        <v>274</v>
      </c>
      <c r="B20" t="s">
        <v>307</v>
      </c>
    </row>
    <row r="21" spans="1:2" x14ac:dyDescent="0.2">
      <c r="A21" t="s">
        <v>137</v>
      </c>
      <c r="B21" t="s">
        <v>306</v>
      </c>
    </row>
    <row r="22" spans="1:2" x14ac:dyDescent="0.2">
      <c r="A22" t="s">
        <v>173</v>
      </c>
      <c r="B22" t="s">
        <v>308</v>
      </c>
    </row>
    <row r="23" spans="1:2" x14ac:dyDescent="0.2">
      <c r="A23" t="s">
        <v>144</v>
      </c>
      <c r="B23" t="s">
        <v>144</v>
      </c>
    </row>
    <row r="24" spans="1:2" x14ac:dyDescent="0.2">
      <c r="A24" t="s">
        <v>141</v>
      </c>
      <c r="B24" t="s">
        <v>141</v>
      </c>
    </row>
    <row r="25" spans="1:2" x14ac:dyDescent="0.2">
      <c r="A25" t="s">
        <v>273</v>
      </c>
      <c r="B25" t="s">
        <v>273</v>
      </c>
    </row>
    <row r="26" spans="1:2" x14ac:dyDescent="0.2">
      <c r="A26" t="s">
        <v>287</v>
      </c>
      <c r="B26" t="s">
        <v>287</v>
      </c>
    </row>
    <row r="27" spans="1:2" x14ac:dyDescent="0.2">
      <c r="A27" t="s">
        <v>146</v>
      </c>
      <c r="B27" t="s">
        <v>146</v>
      </c>
    </row>
    <row r="28" spans="1:2" x14ac:dyDescent="0.2">
      <c r="A28" t="s">
        <v>288</v>
      </c>
      <c r="B28" t="s">
        <v>288</v>
      </c>
    </row>
    <row r="29" spans="1:2" x14ac:dyDescent="0.2">
      <c r="A29" t="s">
        <v>108</v>
      </c>
      <c r="B29" t="s">
        <v>323</v>
      </c>
    </row>
    <row r="30" spans="1:2" x14ac:dyDescent="0.2">
      <c r="A30" t="s">
        <v>324</v>
      </c>
      <c r="B30" t="s">
        <v>325</v>
      </c>
    </row>
    <row r="31" spans="1:2" x14ac:dyDescent="0.2">
      <c r="A31" t="s">
        <v>101</v>
      </c>
      <c r="B31" t="s">
        <v>309</v>
      </c>
    </row>
    <row r="32" spans="1:2" x14ac:dyDescent="0.2">
      <c r="A32" t="s">
        <v>73</v>
      </c>
      <c r="B32" t="s">
        <v>73</v>
      </c>
    </row>
    <row r="33" spans="1:2" x14ac:dyDescent="0.2">
      <c r="A33" t="s">
        <v>174</v>
      </c>
      <c r="B33" t="s">
        <v>342</v>
      </c>
    </row>
    <row r="34" spans="1:2" x14ac:dyDescent="0.2">
      <c r="A34" t="s">
        <v>97</v>
      </c>
      <c r="B34" t="s">
        <v>97</v>
      </c>
    </row>
    <row r="35" spans="1:2" x14ac:dyDescent="0.2">
      <c r="A35" t="s">
        <v>112</v>
      </c>
      <c r="B35" t="s">
        <v>112</v>
      </c>
    </row>
    <row r="36" spans="1:2" x14ac:dyDescent="0.2">
      <c r="A36" t="s">
        <v>135</v>
      </c>
      <c r="B36" t="s">
        <v>135</v>
      </c>
    </row>
    <row r="37" spans="1:2" x14ac:dyDescent="0.2">
      <c r="A37" t="s">
        <v>143</v>
      </c>
      <c r="B37" t="s">
        <v>322</v>
      </c>
    </row>
    <row r="38" spans="1:2" x14ac:dyDescent="0.2">
      <c r="A38" t="s">
        <v>175</v>
      </c>
      <c r="B38" t="s">
        <v>310</v>
      </c>
    </row>
    <row r="39" spans="1:2" x14ac:dyDescent="0.2">
      <c r="A39" t="s">
        <v>184</v>
      </c>
      <c r="B39" t="s">
        <v>311</v>
      </c>
    </row>
    <row r="40" spans="1:2" x14ac:dyDescent="0.2">
      <c r="A40" t="s">
        <v>95</v>
      </c>
      <c r="B40" t="s">
        <v>312</v>
      </c>
    </row>
    <row r="41" spans="1:2" x14ac:dyDescent="0.2">
      <c r="A41" t="s">
        <v>94</v>
      </c>
      <c r="B41" t="s">
        <v>180</v>
      </c>
    </row>
    <row r="42" spans="1:2" x14ac:dyDescent="0.2">
      <c r="A42" t="s">
        <v>107</v>
      </c>
      <c r="B42" t="s">
        <v>313</v>
      </c>
    </row>
    <row r="43" spans="1:2" x14ac:dyDescent="0.2">
      <c r="A43" t="s">
        <v>176</v>
      </c>
      <c r="B43" t="s">
        <v>302</v>
      </c>
    </row>
  </sheetData>
  <hyperlinks>
    <hyperlink ref="B16" r:id="rId1" display="http://www.gvc-italia.org/" xr:uid="{00000000-0004-0000-0200-000000000000}"/>
    <hyperlink ref="B18" r:id="rId2" display="https://internationalmedicalcorps.org/" xr:uid="{00000000-0004-0000-0200-000001000000}"/>
  </hyperlinks>
  <pageMargins left="0.7" right="0.7" top="0.75" bottom="0.75" header="0.3" footer="0.3"/>
  <pageSetup paperSize="0" orientation="portrait" horizontalDpi="0" verticalDpi="0" copies="0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IP_Recommanded</vt:lpstr>
      <vt:lpstr>Organization_Recommanded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Amadou Ndong</cp:lastModifiedBy>
  <dcterms:created xsi:type="dcterms:W3CDTF">2020-07-02T08:57:07Z</dcterms:created>
  <dcterms:modified xsi:type="dcterms:W3CDTF">2020-09-09T09:52:20Z</dcterms:modified>
</cp:coreProperties>
</file>