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iver.uzel\Desktop\HPC\"/>
    </mc:Choice>
  </mc:AlternateContent>
  <xr:revisionPtr revIDLastSave="0" documentId="8_{89C64579-F18A-4D13-9BA5-672613FAF436}" xr6:coauthVersionLast="45" xr6:coauthVersionMax="45" xr10:uidLastSave="{00000000-0000-0000-0000-000000000000}"/>
  <bookViews>
    <workbookView xWindow="-110" yWindow="-110" windowWidth="19420" windowHeight="10420" xr2:uid="{29DD4812-0D2B-442B-8859-BF44E1D118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C18" i="1"/>
  <c r="I17" i="1"/>
  <c r="G17" i="1"/>
  <c r="F17" i="1"/>
  <c r="E17" i="1"/>
  <c r="J17" i="1"/>
  <c r="H17" i="1"/>
  <c r="H7" i="1"/>
  <c r="J6" i="1"/>
  <c r="J7" i="1"/>
  <c r="J8" i="1"/>
  <c r="J9" i="1"/>
  <c r="J10" i="1"/>
  <c r="J11" i="1"/>
  <c r="J12" i="1"/>
  <c r="J13" i="1"/>
  <c r="J14" i="1"/>
  <c r="J15" i="1"/>
  <c r="J16" i="1"/>
  <c r="J5" i="1"/>
  <c r="I6" i="1"/>
  <c r="I7" i="1"/>
  <c r="I8" i="1"/>
  <c r="I9" i="1"/>
  <c r="I10" i="1"/>
  <c r="I11" i="1"/>
  <c r="I12" i="1"/>
  <c r="I13" i="1"/>
  <c r="I14" i="1"/>
  <c r="I15" i="1"/>
  <c r="I16" i="1"/>
  <c r="I5" i="1"/>
  <c r="H6" i="1"/>
  <c r="H8" i="1"/>
  <c r="H9" i="1"/>
  <c r="H10" i="1"/>
  <c r="H11" i="1"/>
  <c r="H12" i="1"/>
  <c r="H13" i="1"/>
  <c r="H14" i="1"/>
  <c r="H15" i="1"/>
  <c r="H16" i="1"/>
  <c r="H5" i="1"/>
  <c r="G6" i="1"/>
  <c r="G7" i="1"/>
  <c r="G8" i="1"/>
  <c r="G9" i="1"/>
  <c r="G10" i="1"/>
  <c r="G11" i="1"/>
  <c r="G12" i="1"/>
  <c r="G13" i="1"/>
  <c r="G14" i="1"/>
  <c r="G15" i="1"/>
  <c r="G16" i="1"/>
  <c r="G5" i="1"/>
  <c r="F6" i="1"/>
  <c r="F7" i="1"/>
  <c r="F8" i="1"/>
  <c r="F9" i="1"/>
  <c r="F10" i="1"/>
  <c r="F11" i="1"/>
  <c r="F12" i="1"/>
  <c r="F13" i="1"/>
  <c r="F14" i="1"/>
  <c r="F15" i="1"/>
  <c r="F16" i="1"/>
  <c r="E6" i="1"/>
  <c r="E7" i="1"/>
  <c r="E8" i="1"/>
  <c r="E9" i="1"/>
  <c r="E10" i="1"/>
  <c r="E11" i="1"/>
  <c r="E12" i="1"/>
  <c r="E13" i="1"/>
  <c r="E14" i="1"/>
  <c r="E15" i="1"/>
  <c r="E16" i="1"/>
  <c r="F5" i="1"/>
  <c r="E5" i="1"/>
  <c r="E18" i="1" l="1"/>
  <c r="K18" i="1" s="1"/>
  <c r="J18" i="1"/>
  <c r="P18" i="1" s="1"/>
  <c r="H18" i="1"/>
  <c r="N18" i="1" s="1"/>
  <c r="G18" i="1"/>
  <c r="M18" i="1" s="1"/>
  <c r="F18" i="1"/>
  <c r="L18" i="1" s="1"/>
  <c r="I18" i="1"/>
  <c r="O18" i="1" s="1"/>
</calcChain>
</file>

<file path=xl/sharedStrings.xml><?xml version="1.0" encoding="utf-8"?>
<sst xmlns="http://schemas.openxmlformats.org/spreadsheetml/2006/main" count="46" uniqueCount="35">
  <si>
    <t>HNO - Population In Need 2021 (PIN) with SADD</t>
  </si>
  <si>
    <t>Area</t>
  </si>
  <si>
    <t>Residents</t>
  </si>
  <si>
    <t>NGCA Donetska 0-20 km</t>
  </si>
  <si>
    <t>NGCA Donetska 20+ km</t>
  </si>
  <si>
    <t>NGCA Luhanska 0-20 km</t>
  </si>
  <si>
    <t>NGCA Luhanska 20+ km</t>
  </si>
  <si>
    <t>IDPs</t>
  </si>
  <si>
    <t>Population baseline</t>
  </si>
  <si>
    <t>GCA Donetska 0-5km</t>
  </si>
  <si>
    <t xml:space="preserve">GCA Donetska 5-20 km </t>
  </si>
  <si>
    <t xml:space="preserve">GCA Donetska 20+ km </t>
  </si>
  <si>
    <t xml:space="preserve">GCA Luhanska 0-5km </t>
  </si>
  <si>
    <t xml:space="preserve">GCA Luhanska 5-20 km </t>
  </si>
  <si>
    <t xml:space="preserve">GCA Luhanska 20+ km </t>
  </si>
  <si>
    <t>Total PIN</t>
  </si>
  <si>
    <t>Children</t>
  </si>
  <si>
    <t>Adults</t>
  </si>
  <si>
    <t>Elderly</t>
  </si>
  <si>
    <t xml:space="preserve">Women </t>
  </si>
  <si>
    <t>Men</t>
  </si>
  <si>
    <t>PwD</t>
  </si>
  <si>
    <t>%</t>
  </si>
  <si>
    <t>VALUES</t>
  </si>
  <si>
    <t>Total</t>
  </si>
  <si>
    <t>% Children</t>
  </si>
  <si>
    <t>% Adults</t>
  </si>
  <si>
    <t>% Elderly</t>
  </si>
  <si>
    <t>% Women</t>
  </si>
  <si>
    <t>% Men</t>
  </si>
  <si>
    <t>% PwD</t>
  </si>
  <si>
    <t>Pop. group</t>
  </si>
  <si>
    <t>GCA Donetska IDPs</t>
  </si>
  <si>
    <t>GCA Luhanska IDPs</t>
  </si>
  <si>
    <t>Other oblasts IDPs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</si>
</sst>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 Condensed"/>
    </font>
    <font>
      <b/>
      <sz val="11"/>
      <color theme="1"/>
      <name val="Roboto Condensed"/>
    </font>
    <font>
      <b/>
      <sz val="16"/>
      <color theme="3"/>
      <name val="Roboto Condensed"/>
    </font>
    <font>
      <b/>
      <sz val="10"/>
      <color theme="1"/>
      <name val="Roboto Condensed Light"/>
    </font>
    <font>
      <sz val="9"/>
      <color theme="1"/>
      <name val="Roboto Condensed Light"/>
    </font>
    <font>
      <sz val="10"/>
      <color theme="1"/>
      <name val="Roboto Condensed"/>
    </font>
    <font>
      <b/>
      <sz val="10"/>
      <color theme="1" tint="0.249977111117893"/>
      <name val="Roboto Condensed Light"/>
    </font>
    <font>
      <b/>
      <sz val="11"/>
      <color theme="1" tint="0.249977111117893"/>
      <name val="Roboto Condensed"/>
    </font>
    <font>
      <b/>
      <sz val="10"/>
      <color theme="0" tint="-4.9989318521683403E-2"/>
      <name val="Roboto Condensed"/>
    </font>
    <font>
      <sz val="10"/>
      <color theme="1" tint="0.34998626667073579"/>
      <name val="Roboto Condensed"/>
    </font>
    <font>
      <sz val="10"/>
      <color theme="1" tint="0.249977111117893"/>
      <name val="Roboto Condensed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2" tint="-0.499984740745262"/>
      </bottom>
      <diagonal/>
    </border>
    <border>
      <left style="medium">
        <color indexed="64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/>
      <top style="thin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2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4" fillId="0" borderId="0" xfId="0" applyFont="1"/>
    <xf numFmtId="0" fontId="6" fillId="2" borderId="4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5" fillId="0" borderId="37" xfId="0" applyFont="1" applyBorder="1" applyAlignment="1">
      <alignment vertical="center" wrapText="1"/>
    </xf>
    <xf numFmtId="0" fontId="6" fillId="3" borderId="19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right" vertical="center" wrapText="1"/>
    </xf>
    <xf numFmtId="0" fontId="6" fillId="3" borderId="13" xfId="0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horizontal="left" vertical="center" wrapText="1"/>
    </xf>
    <xf numFmtId="3" fontId="8" fillId="0" borderId="20" xfId="0" applyNumberFormat="1" applyFont="1" applyBorder="1"/>
    <xf numFmtId="164" fontId="8" fillId="0" borderId="18" xfId="1" applyNumberFormat="1" applyFont="1" applyFill="1" applyBorder="1"/>
    <xf numFmtId="164" fontId="9" fillId="0" borderId="18" xfId="1" applyNumberFormat="1" applyFont="1" applyBorder="1"/>
    <xf numFmtId="164" fontId="9" fillId="0" borderId="34" xfId="1" applyNumberFormat="1" applyFont="1" applyBorder="1"/>
    <xf numFmtId="164" fontId="9" fillId="0" borderId="35" xfId="1" applyNumberFormat="1" applyFont="1" applyBorder="1"/>
    <xf numFmtId="164" fontId="8" fillId="0" borderId="8" xfId="1" applyNumberFormat="1" applyFont="1" applyFill="1" applyBorder="1" applyAlignment="1">
      <alignment horizontal="center" vertical="center"/>
    </xf>
    <xf numFmtId="164" fontId="9" fillId="0" borderId="36" xfId="1" applyNumberFormat="1" applyFont="1" applyBorder="1"/>
    <xf numFmtId="164" fontId="8" fillId="0" borderId="14" xfId="1" applyNumberFormat="1" applyFont="1" applyFill="1" applyBorder="1" applyAlignment="1">
      <alignment horizontal="center" vertical="center"/>
    </xf>
    <xf numFmtId="164" fontId="9" fillId="0" borderId="37" xfId="1" applyNumberFormat="1" applyFont="1" applyBorder="1"/>
    <xf numFmtId="9" fontId="11" fillId="0" borderId="40" xfId="2" applyFont="1" applyBorder="1"/>
    <xf numFmtId="9" fontId="11" fillId="0" borderId="41" xfId="2" applyFont="1" applyBorder="1"/>
    <xf numFmtId="9" fontId="11" fillId="0" borderId="42" xfId="2" applyFont="1" applyBorder="1"/>
    <xf numFmtId="9" fontId="11" fillId="0" borderId="47" xfId="2" applyFont="1" applyBorder="1"/>
    <xf numFmtId="9" fontId="11" fillId="0" borderId="1" xfId="2" applyFont="1" applyBorder="1"/>
    <xf numFmtId="9" fontId="11" fillId="0" borderId="2" xfId="2" applyFont="1" applyBorder="1"/>
    <xf numFmtId="9" fontId="11" fillId="0" borderId="23" xfId="2" applyFont="1" applyBorder="1"/>
    <xf numFmtId="9" fontId="11" fillId="0" borderId="24" xfId="2" applyFont="1" applyBorder="1"/>
    <xf numFmtId="9" fontId="11" fillId="0" borderId="9" xfId="2" applyFont="1" applyBorder="1"/>
    <xf numFmtId="9" fontId="11" fillId="0" borderId="25" xfId="2" applyFont="1" applyBorder="1"/>
    <xf numFmtId="9" fontId="11" fillId="0" borderId="26" xfId="2" applyFont="1" applyBorder="1"/>
    <xf numFmtId="9" fontId="11" fillId="0" borderId="27" xfId="2" applyFont="1" applyBorder="1"/>
    <xf numFmtId="9" fontId="11" fillId="0" borderId="28" xfId="2" applyFont="1" applyBorder="1"/>
    <xf numFmtId="9" fontId="11" fillId="0" borderId="29" xfId="2" applyFont="1" applyBorder="1"/>
    <xf numFmtId="9" fontId="11" fillId="0" borderId="31" xfId="2" applyFont="1" applyBorder="1"/>
    <xf numFmtId="9" fontId="11" fillId="0" borderId="32" xfId="2" applyFont="1" applyBorder="1"/>
    <xf numFmtId="9" fontId="11" fillId="0" borderId="12" xfId="2" applyFont="1" applyBorder="1"/>
    <xf numFmtId="9" fontId="11" fillId="0" borderId="21" xfId="2" applyFont="1" applyBorder="1"/>
    <xf numFmtId="9" fontId="11" fillId="0" borderId="39" xfId="2" applyFont="1" applyBorder="1"/>
    <xf numFmtId="9" fontId="11" fillId="0" borderId="22" xfId="2" applyFont="1" applyBorder="1"/>
    <xf numFmtId="0" fontId="6" fillId="0" borderId="48" xfId="0" applyFont="1" applyBorder="1"/>
    <xf numFmtId="164" fontId="9" fillId="0" borderId="17" xfId="1" applyNumberFormat="1" applyFont="1" applyBorder="1"/>
    <xf numFmtId="0" fontId="6" fillId="0" borderId="49" xfId="0" applyFont="1" applyBorder="1"/>
    <xf numFmtId="0" fontId="6" fillId="0" borderId="50" xfId="0" applyFont="1" applyBorder="1"/>
    <xf numFmtId="0" fontId="6" fillId="2" borderId="30" xfId="0" applyFont="1" applyFill="1" applyBorder="1" applyAlignment="1">
      <alignment horizontal="right" vertical="center" wrapText="1"/>
    </xf>
    <xf numFmtId="164" fontId="8" fillId="0" borderId="34" xfId="1" applyNumberFormat="1" applyFont="1" applyFill="1" applyBorder="1"/>
    <xf numFmtId="0" fontId="6" fillId="3" borderId="40" xfId="0" applyFont="1" applyFill="1" applyBorder="1" applyAlignment="1">
      <alignment horizontal="left" vertical="center" wrapText="1"/>
    </xf>
    <xf numFmtId="164" fontId="8" fillId="0" borderId="15" xfId="1" applyNumberFormat="1" applyFont="1" applyFill="1" applyBorder="1" applyAlignment="1">
      <alignment horizontal="center" vertical="center"/>
    </xf>
    <xf numFmtId="164" fontId="8" fillId="0" borderId="17" xfId="1" applyNumberFormat="1" applyFont="1" applyFill="1" applyBorder="1"/>
    <xf numFmtId="164" fontId="12" fillId="0" borderId="9" xfId="0" applyNumberFormat="1" applyFont="1" applyBorder="1"/>
    <xf numFmtId="164" fontId="12" fillId="0" borderId="25" xfId="0" applyNumberFormat="1" applyFont="1" applyBorder="1"/>
    <xf numFmtId="164" fontId="12" fillId="0" borderId="26" xfId="0" applyNumberFormat="1" applyFont="1" applyBorder="1"/>
    <xf numFmtId="164" fontId="12" fillId="0" borderId="5" xfId="0" applyNumberFormat="1" applyFont="1" applyBorder="1"/>
    <xf numFmtId="164" fontId="12" fillId="0" borderId="1" xfId="0" applyNumberFormat="1" applyFont="1" applyBorder="1"/>
    <xf numFmtId="164" fontId="12" fillId="0" borderId="2" xfId="0" applyNumberFormat="1" applyFont="1" applyBorder="1"/>
    <xf numFmtId="164" fontId="12" fillId="0" borderId="23" xfId="0" applyNumberFormat="1" applyFont="1" applyBorder="1"/>
    <xf numFmtId="164" fontId="12" fillId="0" borderId="6" xfId="0" applyNumberFormat="1" applyFont="1" applyBorder="1"/>
    <xf numFmtId="164" fontId="12" fillId="0" borderId="28" xfId="0" applyNumberFormat="1" applyFont="1" applyBorder="1"/>
    <xf numFmtId="164" fontId="12" fillId="0" borderId="29" xfId="0" applyNumberFormat="1" applyFont="1" applyBorder="1"/>
    <xf numFmtId="164" fontId="12" fillId="0" borderId="31" xfId="0" applyNumberFormat="1" applyFont="1" applyBorder="1"/>
    <xf numFmtId="164" fontId="12" fillId="0" borderId="16" xfId="0" applyNumberFormat="1" applyFont="1" applyBorder="1"/>
    <xf numFmtId="164" fontId="12" fillId="0" borderId="40" xfId="0" applyNumberFormat="1" applyFont="1" applyBorder="1"/>
    <xf numFmtId="164" fontId="12" fillId="0" borderId="41" xfId="0" applyNumberFormat="1" applyFont="1" applyBorder="1"/>
    <xf numFmtId="164" fontId="12" fillId="0" borderId="42" xfId="0" applyNumberFormat="1" applyFont="1" applyBorder="1"/>
    <xf numFmtId="164" fontId="12" fillId="0" borderId="15" xfId="0" applyNumberFormat="1" applyFont="1" applyBorder="1"/>
    <xf numFmtId="0" fontId="12" fillId="0" borderId="11" xfId="0" applyFont="1" applyBorder="1"/>
    <xf numFmtId="0" fontId="12" fillId="0" borderId="3" xfId="0" applyFont="1" applyBorder="1"/>
    <xf numFmtId="0" fontId="12" fillId="0" borderId="38" xfId="0" applyFont="1" applyBorder="1"/>
    <xf numFmtId="0" fontId="12" fillId="0" borderId="8" xfId="0" applyFont="1" applyBorder="1"/>
    <xf numFmtId="0" fontId="3" fillId="7" borderId="4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3" fontId="7" fillId="4" borderId="14" xfId="0" applyNumberFormat="1" applyFont="1" applyFill="1" applyBorder="1" applyAlignment="1">
      <alignment vertical="center"/>
    </xf>
    <xf numFmtId="164" fontId="3" fillId="4" borderId="37" xfId="0" applyNumberFormat="1" applyFont="1" applyFill="1" applyBorder="1" applyAlignment="1">
      <alignment vertical="center"/>
    </xf>
    <xf numFmtId="164" fontId="7" fillId="4" borderId="37" xfId="0" applyNumberFormat="1" applyFont="1" applyFill="1" applyBorder="1" applyAlignment="1">
      <alignment vertical="center"/>
    </xf>
    <xf numFmtId="164" fontId="7" fillId="4" borderId="33" xfId="0" applyNumberFormat="1" applyFont="1" applyFill="1" applyBorder="1" applyAlignment="1">
      <alignment vertical="center"/>
    </xf>
    <xf numFmtId="164" fontId="7" fillId="4" borderId="22" xfId="0" applyNumberFormat="1" applyFont="1" applyFill="1" applyBorder="1" applyAlignment="1">
      <alignment vertical="center"/>
    </xf>
    <xf numFmtId="164" fontId="7" fillId="4" borderId="14" xfId="0" applyNumberFormat="1" applyFont="1" applyFill="1" applyBorder="1" applyAlignment="1">
      <alignment vertical="center"/>
    </xf>
    <xf numFmtId="9" fontId="7" fillId="4" borderId="37" xfId="2" applyFont="1" applyFill="1" applyBorder="1" applyAlignment="1">
      <alignment vertical="center"/>
    </xf>
    <xf numFmtId="9" fontId="7" fillId="4" borderId="33" xfId="2" applyFont="1" applyFill="1" applyBorder="1" applyAlignment="1">
      <alignment vertical="center"/>
    </xf>
    <xf numFmtId="9" fontId="7" fillId="4" borderId="22" xfId="2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4" borderId="37" xfId="0" applyFont="1" applyFill="1" applyBorder="1" applyAlignment="1">
      <alignment vertical="center"/>
    </xf>
    <xf numFmtId="0" fontId="2" fillId="4" borderId="22" xfId="0" applyFont="1" applyFill="1" applyBorder="1" applyAlignment="1">
      <alignment vertical="center"/>
    </xf>
    <xf numFmtId="0" fontId="6" fillId="0" borderId="51" xfId="0" applyFont="1" applyBorder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/>
    </xf>
    <xf numFmtId="0" fontId="10" fillId="5" borderId="44" xfId="0" applyFont="1" applyFill="1" applyBorder="1" applyAlignment="1">
      <alignment horizontal="center"/>
    </xf>
    <xf numFmtId="0" fontId="10" fillId="5" borderId="46" xfId="0" applyFont="1" applyFill="1" applyBorder="1" applyAlignment="1">
      <alignment horizontal="center"/>
    </xf>
    <xf numFmtId="0" fontId="10" fillId="6" borderId="37" xfId="0" applyFont="1" applyFill="1" applyBorder="1" applyAlignment="1">
      <alignment horizontal="center"/>
    </xf>
    <xf numFmtId="0" fontId="10" fillId="6" borderId="33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2" fontId="2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13">
    <dxf>
      <numFmt numFmtId="13" formatCode="0%"/>
    </dxf>
    <dxf>
      <border diagonalUp="0" diagonalDown="0"/>
    </dxf>
    <dxf>
      <border diagonalUp="0" diagonalDown="0">
        <left style="medium">
          <color indexed="64"/>
        </left>
      </border>
    </dxf>
    <dxf>
      <border diagonalUp="0" diagonalDown="0"/>
    </dxf>
    <dxf>
      <border diagonalUp="0" diagonalDown="0">
        <left style="medium">
          <color indexed="64"/>
        </left>
      </border>
    </dxf>
    <dxf>
      <border diagonalUp="0" diagonalDown="0">
        <left style="medium">
          <color indexed="64"/>
        </left>
        <right style="medium">
          <color indexed="64"/>
        </right>
        <vertical/>
      </border>
    </dxf>
    <dxf>
      <border diagonalUp="0" diagonalDown="0"/>
    </dxf>
    <dxf>
      <border diagonalUp="0" diagonalDown="0">
        <left style="medium">
          <color indexed="64"/>
        </left>
      </border>
    </dxf>
    <dxf>
      <border diagonalUp="0" diagonalDown="0"/>
    </dxf>
    <dxf>
      <border diagonalUp="0" diagonalDown="0">
        <left style="medium">
          <color indexed="64"/>
        </left>
      </border>
    </dxf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 Condensed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486420-756D-466F-8003-BEC2059FA572}" name="Table1" displayName="Table1" ref="A4:P18" headerRowDxfId="12" headerRowBorderDxfId="11" tableBorderDxfId="10">
  <tableColumns count="16">
    <tableColumn id="1" xr3:uid="{C2DF1B7B-7F9A-4A19-A751-204EB502F9C3}" name="Area" totalsRowLabel="Total"/>
    <tableColumn id="2" xr3:uid="{702422FC-52FD-4963-9F5D-65F992891134}" name="Pop. group"/>
    <tableColumn id="3" xr3:uid="{75F69B29-7143-40E6-AA2C-44F72A86394E}" name="Population baseline"/>
    <tableColumn id="4" xr3:uid="{7665F93F-DDF1-46DE-A464-110AA73A9ABE}" name="Total PIN"/>
    <tableColumn id="5" xr3:uid="{B509832B-37E9-4DEE-A0A9-18F55E3BEA22}" name="Children" dataDxfId="9"/>
    <tableColumn id="6" xr3:uid="{2DF7D12F-336D-4A64-9522-9E14C2A9D424}" name="Adults"/>
    <tableColumn id="7" xr3:uid="{6DB9112E-E84A-4B21-8697-54178A6AA0B2}" name="Elderly" dataDxfId="8"/>
    <tableColumn id="8" xr3:uid="{65675F60-83CD-4E14-8D50-6B7C1ACE4000}" name="Women " dataDxfId="7"/>
    <tableColumn id="9" xr3:uid="{15390203-12A8-4514-85AC-44F1F2367B29}" name="Men" dataDxfId="6"/>
    <tableColumn id="10" xr3:uid="{CA21AF0B-CB65-4BCD-94B0-4290AB5CEFE3}" name="PwD" dataDxfId="5"/>
    <tableColumn id="11" xr3:uid="{ABD2A74A-3F26-4D05-8BEC-9F6048CB08AB}" name="% Children" dataDxfId="4"/>
    <tableColumn id="12" xr3:uid="{DCFF379F-09A8-4209-B9D6-129468DD73DC}" name="% Adults"/>
    <tableColumn id="13" xr3:uid="{DA3A1EB4-9B63-457D-A158-C049A20B6832}" name="% Elderly" dataDxfId="3"/>
    <tableColumn id="14" xr3:uid="{A6C7260C-A809-49D0-A046-16E22DFA2B5D}" name="% Women" dataDxfId="2"/>
    <tableColumn id="15" xr3:uid="{F8356951-C302-4601-9912-B86D9B90B982}" name="% Men" dataDxfId="1"/>
    <tableColumn id="16" xr3:uid="{F2A28C36-8623-441F-AA39-6E372ECA1B30}" name="% PwD" totalsRowFunction="sum" totalsRow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963C8-5118-47F5-9CFC-60C7FF215E2C}">
  <dimension ref="A1:P20"/>
  <sheetViews>
    <sheetView tabSelected="1" workbookViewId="0">
      <pane xSplit="4" topLeftCell="E1" activePane="topRight" state="frozen"/>
      <selection pane="topRight" activeCell="D12" sqref="D12"/>
    </sheetView>
  </sheetViews>
  <sheetFormatPr defaultRowHeight="15.5" x14ac:dyDescent="0.4"/>
  <cols>
    <col min="1" max="1" width="21.08984375" style="1" customWidth="1"/>
    <col min="2" max="2" width="8.1796875" style="1" customWidth="1"/>
    <col min="3" max="3" width="12.1796875" style="1" customWidth="1"/>
    <col min="4" max="4" width="17.453125" style="1" customWidth="1"/>
    <col min="5" max="5" width="9.81640625" style="1" bestFit="1" customWidth="1"/>
    <col min="6" max="9" width="9" style="1" bestFit="1" customWidth="1"/>
    <col min="10" max="10" width="9" style="1" customWidth="1"/>
    <col min="11" max="11" width="9.7265625" style="1" customWidth="1"/>
    <col min="12" max="13" width="8.7265625" style="1"/>
    <col min="14" max="14" width="9.453125" style="1" customWidth="1"/>
    <col min="15" max="16384" width="8.7265625" style="1"/>
  </cols>
  <sheetData>
    <row r="1" spans="1:16" ht="23" x14ac:dyDescent="0.6">
      <c r="A1" s="2" t="s">
        <v>0</v>
      </c>
    </row>
    <row r="2" spans="1:16" ht="16" thickBot="1" x14ac:dyDescent="0.45"/>
    <row r="3" spans="1:16" ht="16" thickBot="1" x14ac:dyDescent="0.45">
      <c r="E3" s="91" t="s">
        <v>23</v>
      </c>
      <c r="F3" s="92"/>
      <c r="G3" s="92"/>
      <c r="H3" s="92"/>
      <c r="I3" s="92"/>
      <c r="J3" s="93"/>
      <c r="K3" s="94" t="s">
        <v>22</v>
      </c>
      <c r="L3" s="95"/>
      <c r="M3" s="95"/>
      <c r="N3" s="95"/>
      <c r="O3" s="95"/>
      <c r="P3" s="96"/>
    </row>
    <row r="4" spans="1:16" ht="28" customHeight="1" thickBot="1" x14ac:dyDescent="0.45">
      <c r="A4" s="6" t="s">
        <v>1</v>
      </c>
      <c r="B4" s="89" t="s">
        <v>31</v>
      </c>
      <c r="C4" s="90" t="s">
        <v>8</v>
      </c>
      <c r="D4" s="70" t="s">
        <v>15</v>
      </c>
      <c r="E4" s="71" t="s">
        <v>16</v>
      </c>
      <c r="F4" s="72" t="s">
        <v>17</v>
      </c>
      <c r="G4" s="73" t="s">
        <v>18</v>
      </c>
      <c r="H4" s="71" t="s">
        <v>19</v>
      </c>
      <c r="I4" s="73" t="s">
        <v>20</v>
      </c>
      <c r="J4" s="74" t="s">
        <v>21</v>
      </c>
      <c r="K4" s="71" t="s">
        <v>25</v>
      </c>
      <c r="L4" s="72" t="s">
        <v>26</v>
      </c>
      <c r="M4" s="73" t="s">
        <v>27</v>
      </c>
      <c r="N4" s="71" t="s">
        <v>28</v>
      </c>
      <c r="O4" s="73" t="s">
        <v>29</v>
      </c>
      <c r="P4" s="75" t="s">
        <v>30</v>
      </c>
    </row>
    <row r="5" spans="1:16" x14ac:dyDescent="0.4">
      <c r="A5" s="88" t="s">
        <v>9</v>
      </c>
      <c r="B5" s="7" t="s">
        <v>2</v>
      </c>
      <c r="C5" s="12">
        <v>130600</v>
      </c>
      <c r="D5" s="42">
        <v>130600</v>
      </c>
      <c r="E5" s="50">
        <f t="shared" ref="E5:E17" si="0">D5*K5</f>
        <v>20149.823840281857</v>
      </c>
      <c r="F5" s="51">
        <f t="shared" ref="F5:F17" si="1">D5*L5</f>
        <v>46269.34453904874</v>
      </c>
      <c r="G5" s="52">
        <f t="shared" ref="G5:G17" si="2">D5*M5</f>
        <v>64180.831620669407</v>
      </c>
      <c r="H5" s="50">
        <f t="shared" ref="H5:H17" si="3">D5*N5</f>
        <v>70524.383440986494</v>
      </c>
      <c r="I5" s="52">
        <f t="shared" ref="I5:I17" si="4">D5*O5</f>
        <v>60075.616559013506</v>
      </c>
      <c r="J5" s="53">
        <f t="shared" ref="J5:J17" si="5">D5*P5</f>
        <v>17946.236421021727</v>
      </c>
      <c r="K5" s="29">
        <v>0.15428655314151499</v>
      </c>
      <c r="L5" s="30">
        <v>0.35428288314738698</v>
      </c>
      <c r="M5" s="31">
        <v>0.49143056371109806</v>
      </c>
      <c r="N5" s="29">
        <v>0.54000293599530236</v>
      </c>
      <c r="O5" s="31">
        <v>0.45999706400469759</v>
      </c>
      <c r="P5" s="32">
        <v>0.13741375513799178</v>
      </c>
    </row>
    <row r="6" spans="1:16" x14ac:dyDescent="0.4">
      <c r="A6" s="43" t="s">
        <v>10</v>
      </c>
      <c r="B6" s="3" t="s">
        <v>2</v>
      </c>
      <c r="C6" s="13">
        <v>734686</v>
      </c>
      <c r="D6" s="14">
        <v>440027</v>
      </c>
      <c r="E6" s="54">
        <f t="shared" si="0"/>
        <v>67890.249119201413</v>
      </c>
      <c r="F6" s="55">
        <f t="shared" si="1"/>
        <v>155894.03422269525</v>
      </c>
      <c r="G6" s="56">
        <f t="shared" si="2"/>
        <v>216242.71665810334</v>
      </c>
      <c r="H6" s="54">
        <f t="shared" si="3"/>
        <v>237615.8719172049</v>
      </c>
      <c r="I6" s="56">
        <f t="shared" si="4"/>
        <v>202411.12808279507</v>
      </c>
      <c r="J6" s="57">
        <f t="shared" si="5"/>
        <v>60465.762432105112</v>
      </c>
      <c r="K6" s="25">
        <v>0.15428655314151499</v>
      </c>
      <c r="L6" s="26">
        <v>0.35428288314738698</v>
      </c>
      <c r="M6" s="27">
        <v>0.49143056371109806</v>
      </c>
      <c r="N6" s="25">
        <v>0.54000293599530236</v>
      </c>
      <c r="O6" s="27">
        <v>0.45999706400469759</v>
      </c>
      <c r="P6" s="28">
        <v>0.13741375513799178</v>
      </c>
    </row>
    <row r="7" spans="1:16" x14ac:dyDescent="0.4">
      <c r="A7" s="43" t="s">
        <v>11</v>
      </c>
      <c r="B7" s="8" t="s">
        <v>2</v>
      </c>
      <c r="C7" s="13">
        <v>820774</v>
      </c>
      <c r="D7" s="14">
        <v>450296</v>
      </c>
      <c r="E7" s="54">
        <f t="shared" si="0"/>
        <v>69474.617733411636</v>
      </c>
      <c r="F7" s="55">
        <f t="shared" si="1"/>
        <v>159532.16514973578</v>
      </c>
      <c r="G7" s="56">
        <f t="shared" si="2"/>
        <v>221289.21711685258</v>
      </c>
      <c r="H7" s="54">
        <f t="shared" si="3"/>
        <v>243161.16206694051</v>
      </c>
      <c r="I7" s="56">
        <f t="shared" si="4"/>
        <v>207134.83793305949</v>
      </c>
      <c r="J7" s="57">
        <f t="shared" si="5"/>
        <v>61876.864283617251</v>
      </c>
      <c r="K7" s="25">
        <v>0.15428655314151499</v>
      </c>
      <c r="L7" s="26">
        <v>0.35428288314738698</v>
      </c>
      <c r="M7" s="27">
        <v>0.491430563711098</v>
      </c>
      <c r="N7" s="25">
        <v>0.54000293599530202</v>
      </c>
      <c r="O7" s="27">
        <v>0.45999706400469798</v>
      </c>
      <c r="P7" s="28">
        <v>0.13741375513799201</v>
      </c>
    </row>
    <row r="8" spans="1:16" x14ac:dyDescent="0.4">
      <c r="A8" s="43" t="s">
        <v>12</v>
      </c>
      <c r="B8" s="3" t="s">
        <v>2</v>
      </c>
      <c r="C8" s="13">
        <v>68650</v>
      </c>
      <c r="D8" s="14">
        <v>66611</v>
      </c>
      <c r="E8" s="54">
        <f t="shared" si="0"/>
        <v>7327.1980176647294</v>
      </c>
      <c r="F8" s="55">
        <f t="shared" si="1"/>
        <v>23314.029735029053</v>
      </c>
      <c r="G8" s="56">
        <f t="shared" si="2"/>
        <v>35969.772247306217</v>
      </c>
      <c r="H8" s="54">
        <f t="shared" si="3"/>
        <v>35969.772247306217</v>
      </c>
      <c r="I8" s="56">
        <f t="shared" si="4"/>
        <v>30641.227752693783</v>
      </c>
      <c r="J8" s="57">
        <f t="shared" si="5"/>
        <v>9373.7808817974128</v>
      </c>
      <c r="K8" s="25">
        <v>0.10999982011476678</v>
      </c>
      <c r="L8" s="26">
        <v>0.35000269827849834</v>
      </c>
      <c r="M8" s="27">
        <v>0.53999748160673489</v>
      </c>
      <c r="N8" s="25">
        <v>0.53999748160673489</v>
      </c>
      <c r="O8" s="27">
        <v>0.46000251839326511</v>
      </c>
      <c r="P8" s="28">
        <v>0.14072421794894857</v>
      </c>
    </row>
    <row r="9" spans="1:16" x14ac:dyDescent="0.4">
      <c r="A9" s="43" t="s">
        <v>13</v>
      </c>
      <c r="B9" s="8" t="s">
        <v>2</v>
      </c>
      <c r="C9" s="13">
        <v>204861</v>
      </c>
      <c r="D9" s="14">
        <v>122698</v>
      </c>
      <c r="E9" s="54">
        <f t="shared" si="0"/>
        <v>13496.757928441653</v>
      </c>
      <c r="F9" s="55">
        <f t="shared" si="1"/>
        <v>42944.631073375189</v>
      </c>
      <c r="G9" s="56">
        <f t="shared" si="2"/>
        <v>66256.610998183154</v>
      </c>
      <c r="H9" s="54">
        <f t="shared" si="3"/>
        <v>66256.610998183154</v>
      </c>
      <c r="I9" s="56">
        <f t="shared" si="4"/>
        <v>56441.389001816846</v>
      </c>
      <c r="J9" s="57">
        <f t="shared" si="5"/>
        <v>17266.580093900091</v>
      </c>
      <c r="K9" s="25">
        <v>0.10999982011476678</v>
      </c>
      <c r="L9" s="26">
        <v>0.35000269827849834</v>
      </c>
      <c r="M9" s="27">
        <v>0.53999748160673489</v>
      </c>
      <c r="N9" s="25">
        <v>0.53999748160673489</v>
      </c>
      <c r="O9" s="27">
        <v>0.46000251839326511</v>
      </c>
      <c r="P9" s="28">
        <v>0.14072421794894857</v>
      </c>
    </row>
    <row r="10" spans="1:16" ht="16" thickBot="1" x14ac:dyDescent="0.45">
      <c r="A10" s="44" t="s">
        <v>14</v>
      </c>
      <c r="B10" s="45" t="s">
        <v>2</v>
      </c>
      <c r="C10" s="46">
        <v>272474</v>
      </c>
      <c r="D10" s="15">
        <v>149486</v>
      </c>
      <c r="E10" s="58">
        <f t="shared" si="0"/>
        <v>16443.433109676025</v>
      </c>
      <c r="F10" s="59">
        <f t="shared" si="1"/>
        <v>52320.503354859604</v>
      </c>
      <c r="G10" s="60">
        <f t="shared" si="2"/>
        <v>80722.063535464375</v>
      </c>
      <c r="H10" s="58">
        <f t="shared" si="3"/>
        <v>80722.063535464375</v>
      </c>
      <c r="I10" s="60">
        <f t="shared" si="4"/>
        <v>68763.936464535625</v>
      </c>
      <c r="J10" s="61">
        <f t="shared" si="5"/>
        <v>21036.300444316526</v>
      </c>
      <c r="K10" s="33">
        <v>0.10999982011476678</v>
      </c>
      <c r="L10" s="34">
        <v>0.35000269827849834</v>
      </c>
      <c r="M10" s="35">
        <v>0.53999748160673489</v>
      </c>
      <c r="N10" s="33">
        <v>0.53999748160673489</v>
      </c>
      <c r="O10" s="35">
        <v>0.46000251839326511</v>
      </c>
      <c r="P10" s="36">
        <v>0.14072421794894857</v>
      </c>
    </row>
    <row r="11" spans="1:16" x14ac:dyDescent="0.4">
      <c r="A11" s="41" t="s">
        <v>3</v>
      </c>
      <c r="B11" s="9" t="s">
        <v>2</v>
      </c>
      <c r="C11" s="49">
        <v>1552043</v>
      </c>
      <c r="D11" s="42">
        <v>813115</v>
      </c>
      <c r="E11" s="50">
        <f t="shared" si="0"/>
        <v>119673.73613673521</v>
      </c>
      <c r="F11" s="51">
        <f t="shared" si="1"/>
        <v>478694.94454694085</v>
      </c>
      <c r="G11" s="52">
        <f t="shared" si="2"/>
        <v>214746.31931632393</v>
      </c>
      <c r="H11" s="50">
        <f t="shared" si="3"/>
        <v>443093.95030673931</v>
      </c>
      <c r="I11" s="52">
        <f t="shared" si="4"/>
        <v>370021.04969326069</v>
      </c>
      <c r="J11" s="53">
        <f t="shared" si="5"/>
        <v>99166.880461683846</v>
      </c>
      <c r="K11" s="29">
        <v>0.1471793487227947</v>
      </c>
      <c r="L11" s="30">
        <v>0.5887173948911788</v>
      </c>
      <c r="M11" s="31">
        <v>0.2641032563860265</v>
      </c>
      <c r="N11" s="29">
        <v>0.54493392731254409</v>
      </c>
      <c r="O11" s="31">
        <v>0.45506607268745591</v>
      </c>
      <c r="P11" s="32">
        <v>0.12195923142690006</v>
      </c>
    </row>
    <row r="12" spans="1:16" x14ac:dyDescent="0.4">
      <c r="A12" s="43" t="s">
        <v>4</v>
      </c>
      <c r="B12" s="3" t="s">
        <v>2</v>
      </c>
      <c r="C12" s="13">
        <v>381967</v>
      </c>
      <c r="D12" s="14">
        <v>210655</v>
      </c>
      <c r="E12" s="54">
        <f t="shared" si="0"/>
        <v>31004.595259775393</v>
      </c>
      <c r="F12" s="55">
        <f t="shared" si="1"/>
        <v>124016.99107248901</v>
      </c>
      <c r="G12" s="56">
        <f t="shared" si="2"/>
        <v>55633.413667735593</v>
      </c>
      <c r="H12" s="54">
        <f t="shared" si="3"/>
        <v>114793.17263153727</v>
      </c>
      <c r="I12" s="56">
        <f t="shared" si="4"/>
        <v>95861.827368462735</v>
      </c>
      <c r="J12" s="57">
        <f t="shared" si="5"/>
        <v>25690.752899956453</v>
      </c>
      <c r="K12" s="25">
        <v>0.14718186257043694</v>
      </c>
      <c r="L12" s="26">
        <v>0.58872085197355395</v>
      </c>
      <c r="M12" s="27">
        <v>0.26409728545600908</v>
      </c>
      <c r="N12" s="25">
        <v>0.54493447879963575</v>
      </c>
      <c r="O12" s="27">
        <v>0.45506552120036425</v>
      </c>
      <c r="P12" s="28">
        <v>0.12195653034561939</v>
      </c>
    </row>
    <row r="13" spans="1:16" x14ac:dyDescent="0.4">
      <c r="A13" s="43" t="s">
        <v>5</v>
      </c>
      <c r="B13" s="8" t="s">
        <v>2</v>
      </c>
      <c r="C13" s="13">
        <v>631522</v>
      </c>
      <c r="D13" s="14">
        <v>330854</v>
      </c>
      <c r="E13" s="54">
        <f t="shared" si="0"/>
        <v>45559.632532462478</v>
      </c>
      <c r="F13" s="55">
        <f t="shared" si="1"/>
        <v>197156.67293367544</v>
      </c>
      <c r="G13" s="56">
        <f t="shared" si="2"/>
        <v>88137.694533862057</v>
      </c>
      <c r="H13" s="54">
        <f t="shared" si="3"/>
        <v>180114.90073089185</v>
      </c>
      <c r="I13" s="56">
        <f t="shared" si="4"/>
        <v>150739.09926910815</v>
      </c>
      <c r="J13" s="57">
        <f t="shared" si="5"/>
        <v>40401.695591322605</v>
      </c>
      <c r="K13" s="25">
        <v>0.13770313350439312</v>
      </c>
      <c r="L13" s="26">
        <v>0.59590234040898837</v>
      </c>
      <c r="M13" s="27">
        <v>0.26639452608661846</v>
      </c>
      <c r="N13" s="25">
        <v>0.54439390405100696</v>
      </c>
      <c r="O13" s="27">
        <v>0.4556060959489931</v>
      </c>
      <c r="P13" s="28">
        <v>0.12211336599020294</v>
      </c>
    </row>
    <row r="14" spans="1:16" ht="16" thickBot="1" x14ac:dyDescent="0.45">
      <c r="A14" s="44" t="s">
        <v>6</v>
      </c>
      <c r="B14" s="45" t="s">
        <v>2</v>
      </c>
      <c r="C14" s="46">
        <v>579450</v>
      </c>
      <c r="D14" s="15">
        <v>319567</v>
      </c>
      <c r="E14" s="58">
        <f t="shared" si="0"/>
        <v>44005.511892871997</v>
      </c>
      <c r="F14" s="59">
        <f t="shared" si="1"/>
        <v>190429.82886609429</v>
      </c>
      <c r="G14" s="60">
        <f t="shared" si="2"/>
        <v>85131.659241033733</v>
      </c>
      <c r="H14" s="58">
        <f t="shared" si="3"/>
        <v>173970.05514143279</v>
      </c>
      <c r="I14" s="60">
        <f t="shared" si="4"/>
        <v>145596.94485856721</v>
      </c>
      <c r="J14" s="61">
        <f t="shared" si="5"/>
        <v>39023.471526977039</v>
      </c>
      <c r="K14" s="33">
        <v>0.13770355478779722</v>
      </c>
      <c r="L14" s="34">
        <v>0.59589954177400761</v>
      </c>
      <c r="M14" s="35">
        <v>0.26639690343819522</v>
      </c>
      <c r="N14" s="33">
        <v>0.54439305416839912</v>
      </c>
      <c r="O14" s="35">
        <v>0.45560694583160088</v>
      </c>
      <c r="P14" s="36">
        <v>0.12211358346442855</v>
      </c>
    </row>
    <row r="15" spans="1:16" x14ac:dyDescent="0.4">
      <c r="A15" s="47" t="s">
        <v>32</v>
      </c>
      <c r="B15" s="7" t="s">
        <v>7</v>
      </c>
      <c r="C15" s="48">
        <v>195653</v>
      </c>
      <c r="D15" s="16">
        <v>106917</v>
      </c>
      <c r="E15" s="62">
        <f t="shared" si="0"/>
        <v>15947.248479729729</v>
      </c>
      <c r="F15" s="63">
        <f t="shared" si="1"/>
        <v>38823.63361486487</v>
      </c>
      <c r="G15" s="64">
        <f t="shared" si="2"/>
        <v>52146.117905405401</v>
      </c>
      <c r="H15" s="62">
        <f t="shared" si="3"/>
        <v>62055.204729729732</v>
      </c>
      <c r="I15" s="64">
        <f t="shared" si="4"/>
        <v>44861.795270270268</v>
      </c>
      <c r="J15" s="65">
        <f t="shared" si="5"/>
        <v>14664.966891891891</v>
      </c>
      <c r="K15" s="21">
        <v>0.14915540540540539</v>
      </c>
      <c r="L15" s="22">
        <v>0.36311936936936939</v>
      </c>
      <c r="M15" s="23">
        <v>0.48772522522522521</v>
      </c>
      <c r="N15" s="21">
        <v>0.58040540540540542</v>
      </c>
      <c r="O15" s="23">
        <v>0.41959459459459458</v>
      </c>
      <c r="P15" s="24">
        <v>0.13716216216216215</v>
      </c>
    </row>
    <row r="16" spans="1:16" ht="16" thickBot="1" x14ac:dyDescent="0.45">
      <c r="A16" s="5" t="s">
        <v>33</v>
      </c>
      <c r="B16" s="4" t="s">
        <v>7</v>
      </c>
      <c r="C16" s="17">
        <v>146900</v>
      </c>
      <c r="D16" s="18">
        <v>76897</v>
      </c>
      <c r="E16" s="54">
        <f t="shared" si="0"/>
        <v>7630.6280985190469</v>
      </c>
      <c r="F16" s="55">
        <f t="shared" si="1"/>
        <v>24931.996357012751</v>
      </c>
      <c r="G16" s="56">
        <f t="shared" si="2"/>
        <v>44334.375544468203</v>
      </c>
      <c r="H16" s="54">
        <f t="shared" si="3"/>
        <v>44632.77999524826</v>
      </c>
      <c r="I16" s="56">
        <f t="shared" si="4"/>
        <v>32264.220004751725</v>
      </c>
      <c r="J16" s="57">
        <f t="shared" si="5"/>
        <v>11010.515245109686</v>
      </c>
      <c r="K16" s="33">
        <v>9.9231804862596029E-2</v>
      </c>
      <c r="L16" s="34">
        <v>0.32422586520947178</v>
      </c>
      <c r="M16" s="35">
        <v>0.5765423299279322</v>
      </c>
      <c r="N16" s="33">
        <v>0.58042290330244695</v>
      </c>
      <c r="O16" s="35">
        <v>0.41957709669755289</v>
      </c>
      <c r="P16" s="36">
        <v>0.14318523798210184</v>
      </c>
    </row>
    <row r="17" spans="1:16" ht="16" thickBot="1" x14ac:dyDescent="0.45">
      <c r="A17" s="11" t="s">
        <v>34</v>
      </c>
      <c r="B17" s="10" t="s">
        <v>7</v>
      </c>
      <c r="C17" s="19">
        <v>391881</v>
      </c>
      <c r="D17" s="20">
        <v>158732</v>
      </c>
      <c r="E17" s="66">
        <f t="shared" si="0"/>
        <v>35502.999999999913</v>
      </c>
      <c r="F17" s="67">
        <f t="shared" si="1"/>
        <v>82398.999999999971</v>
      </c>
      <c r="G17" s="68">
        <f t="shared" si="2"/>
        <v>40829.999999999949</v>
      </c>
      <c r="H17" s="66">
        <f t="shared" si="3"/>
        <v>92127.999999999898</v>
      </c>
      <c r="I17" s="68">
        <f t="shared" si="4"/>
        <v>66603.999999999927</v>
      </c>
      <c r="J17" s="69">
        <f t="shared" si="5"/>
        <v>19282.999999999913</v>
      </c>
      <c r="K17" s="37">
        <v>0.223666305470856</v>
      </c>
      <c r="L17" s="38">
        <v>0.51910767835093097</v>
      </c>
      <c r="M17" s="39">
        <v>0.257226016178212</v>
      </c>
      <c r="N17" s="37">
        <v>0.58039966736385795</v>
      </c>
      <c r="O17" s="39">
        <v>0.41960033263614099</v>
      </c>
      <c r="P17" s="40">
        <v>0.12148149081470599</v>
      </c>
    </row>
    <row r="18" spans="1:16" s="85" customFormat="1" ht="20.5" customHeight="1" thickBot="1" x14ac:dyDescent="0.4">
      <c r="A18" s="86" t="s">
        <v>24</v>
      </c>
      <c r="B18" s="87"/>
      <c r="C18" s="76">
        <f t="shared" ref="C18:J18" si="6">SUM(C5:C17)</f>
        <v>6111461</v>
      </c>
      <c r="D18" s="77">
        <f t="shared" si="6"/>
        <v>3376455</v>
      </c>
      <c r="E18" s="78">
        <f t="shared" si="6"/>
        <v>494106.43214877113</v>
      </c>
      <c r="F18" s="79">
        <f t="shared" si="6"/>
        <v>1616727.7754658207</v>
      </c>
      <c r="G18" s="80">
        <f t="shared" si="6"/>
        <v>1265620.792385408</v>
      </c>
      <c r="H18" s="78">
        <f t="shared" si="6"/>
        <v>1845037.9277416649</v>
      </c>
      <c r="I18" s="80">
        <f t="shared" si="6"/>
        <v>1531417.0722583351</v>
      </c>
      <c r="J18" s="81">
        <f t="shared" si="6"/>
        <v>437206.80717369949</v>
      </c>
      <c r="K18" s="82">
        <f>E18/D18</f>
        <v>0.14633881753163336</v>
      </c>
      <c r="L18" s="83">
        <f>F18/D18</f>
        <v>0.47882402563215581</v>
      </c>
      <c r="M18" s="84">
        <f>G18/D18</f>
        <v>0.37483715683621077</v>
      </c>
      <c r="N18" s="82">
        <f>H18/D18</f>
        <v>0.54644232715722996</v>
      </c>
      <c r="O18" s="84">
        <f>I18/D18</f>
        <v>0.45355767284277004</v>
      </c>
      <c r="P18" s="84">
        <f>J18/D18</f>
        <v>0.12948693442492185</v>
      </c>
    </row>
    <row r="20" spans="1:16" x14ac:dyDescent="0.4">
      <c r="D20" s="97"/>
    </row>
  </sheetData>
  <mergeCells count="2">
    <mergeCell ref="E3:J3"/>
    <mergeCell ref="K3:P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Uzel</dc:creator>
  <cp:lastModifiedBy>Oliver Uzel</cp:lastModifiedBy>
  <dcterms:created xsi:type="dcterms:W3CDTF">2020-10-12T11:57:31Z</dcterms:created>
  <dcterms:modified xsi:type="dcterms:W3CDTF">2020-10-14T12:09:34Z</dcterms:modified>
</cp:coreProperties>
</file>